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ontariogov-my.sharepoint.com/personal/ruilinpearl_xiao_ontario_ca1/Documents/Documents/1 Enrolment/Sharepoint Development/Draft memo/7 Files sent to AODA/Sep 21 Template Final/"/>
    </mc:Choice>
  </mc:AlternateContent>
  <xr:revisionPtr revIDLastSave="1" documentId="8_{414C95D3-E82C-423D-B52F-3B3F77441E23}" xr6:coauthVersionLast="47" xr6:coauthVersionMax="47" xr10:uidLastSave="{F2C82388-951A-4CCC-BB29-05A1501BC3F1}"/>
  <workbookProtection workbookAlgorithmName="SHA-512" workbookHashValue="Az83koc+suv1/p6Q7NZ/fnf+Qc21AZXigrYzEfQ3K7LDPAHCyCxyNqfI0Yj8DMc1Sgwc3HCnq52C4nUcTwEd+g==" workbookSaltValue="Xr2hgt0kC8RM6Cxot1YPeg==" workbookSpinCount="100000" lockStructure="1"/>
  <bookViews>
    <workbookView xWindow="-110" yWindow="-110" windowWidth="19420" windowHeight="10420" firstSheet="1" activeTab="1" xr2:uid="{0EF8D42D-D848-4B17-852B-0428AA202A8D}"/>
  </bookViews>
  <sheets>
    <sheet name="#PARAM_2024" sheetId="1" state="hidden" r:id="rId1"/>
    <sheet name="Enrolment" sheetId="2" r:id="rId2"/>
  </sheets>
  <definedNames>
    <definedName name="_xlnm.Print_Area" localSheetId="1">Enrolment!$A$1:$I$35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 l="1"/>
  <c r="D20" i="2"/>
  <c r="E32" i="2"/>
  <c r="D15" i="2" l="1"/>
  <c r="H32" i="2" l="1"/>
  <c r="H34" i="2" s="1"/>
  <c r="G32" i="2"/>
  <c r="G34" i="2" s="1"/>
  <c r="F32" i="2"/>
  <c r="F34" i="2" s="1"/>
  <c r="E34" i="2"/>
  <c r="D32" i="2"/>
  <c r="D34" i="2" s="1"/>
  <c r="H31" i="2" l="1"/>
  <c r="G31" i="2"/>
  <c r="F31" i="2"/>
  <c r="E31" i="2"/>
  <c r="D31" i="2"/>
  <c r="F3" i="1"/>
  <c r="E20" i="2" l="1"/>
  <c r="F4" i="1"/>
  <c r="F20" i="2" l="1"/>
  <c r="F5" i="1"/>
  <c r="F6" i="1" l="1"/>
  <c r="G20" i="2"/>
  <c r="H20" i="2" l="1"/>
</calcChain>
</file>

<file path=xl/sharedStrings.xml><?xml version="1.0" encoding="utf-8"?>
<sst xmlns="http://schemas.openxmlformats.org/spreadsheetml/2006/main" count="119" uniqueCount="116">
  <si>
    <t>DSBNo</t>
  </si>
  <si>
    <t>DSBIndex</t>
  </si>
  <si>
    <t>Brdno</t>
  </si>
  <si>
    <t>DSBName</t>
  </si>
  <si>
    <t>Algoma District School Board</t>
  </si>
  <si>
    <t>Algonquin and Lakeshore Catholic District School Board</t>
  </si>
  <si>
    <t>Avon Maitland District School Board</t>
  </si>
  <si>
    <t>Bluewater District School Board</t>
  </si>
  <si>
    <t>Brant Haldimand Norfolk Catholic District School Board</t>
  </si>
  <si>
    <t>Bruce-Grey Catholic District School Board</t>
  </si>
  <si>
    <t>Catholic District School Board of Eastern Ontario</t>
  </si>
  <si>
    <t>Conseil scolaire Viamonde</t>
  </si>
  <si>
    <t>Conseil scolaire catholique MonAvenir</t>
  </si>
  <si>
    <t>Conseil scolaire de district catholique des Aurores boréales</t>
  </si>
  <si>
    <t>Conseil scolaire de district catholique des Grandes Rivières</t>
  </si>
  <si>
    <t>Conseil scolaire de district catholique du Nouvel-Ontario</t>
  </si>
  <si>
    <t>Conseil scolaire de district catholique Franco-Nord</t>
  </si>
  <si>
    <t>Conseil scolaire catholique Providence</t>
  </si>
  <si>
    <t>Conseil scolaire public du Grand Nord de l’Ontario</t>
  </si>
  <si>
    <t>District School Board of Niagara</t>
  </si>
  <si>
    <t>District School Board Ontario North East</t>
  </si>
  <si>
    <t>Dufferin-Peel Catholic District School Board</t>
  </si>
  <si>
    <t>Durham Catholic District School Board</t>
  </si>
  <si>
    <t>Durham District School Board</t>
  </si>
  <si>
    <t>Grand Erie District School Board</t>
  </si>
  <si>
    <t>Greater Essex County District School Board</t>
  </si>
  <si>
    <t>Halton Catholic District School Board</t>
  </si>
  <si>
    <t>Halton District School Board</t>
  </si>
  <si>
    <t>Hamilton-Wentworth Catholic District School Board</t>
  </si>
  <si>
    <t>Hamilton-Wentworth District School Board</t>
  </si>
  <si>
    <t>Hastings and Prince Edward District School Board</t>
  </si>
  <si>
    <t>Huron Perth Catholic District School Board</t>
  </si>
  <si>
    <t>Huron-Superior Catholic District School Board</t>
  </si>
  <si>
    <t>Kawartha Pine Ridge District School Board</t>
  </si>
  <si>
    <t>Keewatin-Patricia District School Board</t>
  </si>
  <si>
    <t>Kenora Catholic District School Board</t>
  </si>
  <si>
    <t>Lakehead District School Board</t>
  </si>
  <si>
    <t>Lambton Kent District School Board</t>
  </si>
  <si>
    <t>Limestone District School Board</t>
  </si>
  <si>
    <t>London District Catholic School Board</t>
  </si>
  <si>
    <t>Near North District School Board</t>
  </si>
  <si>
    <t>Niagara Catholic District School Board</t>
  </si>
  <si>
    <t>Nipissing-Parry Sound Catholic District School Board</t>
  </si>
  <si>
    <t>Northeastern Catholic District School Board</t>
  </si>
  <si>
    <t>Northwest Catholic District School Board</t>
  </si>
  <si>
    <t>Ottawa Catholic District School Board</t>
  </si>
  <si>
    <t>Ottawa-Carleton District School Board</t>
  </si>
  <si>
    <t>Peel District School Board</t>
  </si>
  <si>
    <t>Peterborough Victoria Northumberland and Clarington Catholic District School Board</t>
  </si>
  <si>
    <t>Rainbow District School Board</t>
  </si>
  <si>
    <t>Rainy River District School Board</t>
  </si>
  <si>
    <t>Renfrew County Catholic District School Board</t>
  </si>
  <si>
    <t>Renfrew County District School Board</t>
  </si>
  <si>
    <t>Simcoe County District School Board</t>
  </si>
  <si>
    <t>Simcoe Muskoka Catholic District School Board</t>
  </si>
  <si>
    <t>St. Clair Catholic District School Board</t>
  </si>
  <si>
    <t>Sudbury Catholic District School Board</t>
  </si>
  <si>
    <t>Superior North Catholic District School Board</t>
  </si>
  <si>
    <t>Superior-Greenstone District School Board</t>
  </si>
  <si>
    <t>Thames Valley District School Board</t>
  </si>
  <si>
    <t>Thunder Bay Catholic District School Board</t>
  </si>
  <si>
    <t>Toronto Catholic District School Board</t>
  </si>
  <si>
    <t>Toronto District School Board</t>
  </si>
  <si>
    <t>Trillium Lakelands District School Board</t>
  </si>
  <si>
    <t>Upper Canada District School Board</t>
  </si>
  <si>
    <t>Upper Grand District School Board</t>
  </si>
  <si>
    <t>Waterloo Catholic District School Board</t>
  </si>
  <si>
    <t>Waterloo Region District School Board</t>
  </si>
  <si>
    <t>Wellington Catholic District School Board</t>
  </si>
  <si>
    <t>Windsor-Essex Catholic District School Board</t>
  </si>
  <si>
    <t>York Catholic District School Board</t>
  </si>
  <si>
    <t>York Region District School Board</t>
  </si>
  <si>
    <t>Ministry of Education</t>
  </si>
  <si>
    <t>Board Name:</t>
  </si>
  <si>
    <t>Board number:</t>
  </si>
  <si>
    <t>LEAD CONTACT</t>
  </si>
  <si>
    <t>Phone Number:</t>
  </si>
  <si>
    <t>E-mail:</t>
  </si>
  <si>
    <t>Name:</t>
  </si>
  <si>
    <t>Y0</t>
  </si>
  <si>
    <t>Y1</t>
  </si>
  <si>
    <t>Y2</t>
  </si>
  <si>
    <t>Y3</t>
  </si>
  <si>
    <t>Y4</t>
  </si>
  <si>
    <t>Junior Kindergarten (JK)</t>
  </si>
  <si>
    <t>Kindergarten (SK)</t>
  </si>
  <si>
    <t>Grades 1 to 3</t>
  </si>
  <si>
    <t>Grades 4 to 8</t>
  </si>
  <si>
    <t>Grades 4 to 6</t>
  </si>
  <si>
    <t>Grades 7 to 8</t>
  </si>
  <si>
    <t>Total Day School</t>
  </si>
  <si>
    <t>DAY SCHOOL ENROLMENT</t>
  </si>
  <si>
    <t>Average Daily Enrolment</t>
  </si>
  <si>
    <t>Total Headcount (October 31 count date)</t>
  </si>
  <si>
    <t>Pupils of the Board less than 21 years of age</t>
  </si>
  <si>
    <t>Total Elementary</t>
  </si>
  <si>
    <t>Total Secondary (including Independent Study ADE)</t>
  </si>
  <si>
    <t>ATTN: Error</t>
  </si>
  <si>
    <t>Board name</t>
  </si>
  <si>
    <t>Enter data in white coloured cells (yellow coloured cells are protected).</t>
  </si>
  <si>
    <t>Please enter all average daily enrolment (ADE) to two decimal places.</t>
  </si>
  <si>
    <t>Conseil des écoles publiques de l’Est de l’Ontario</t>
  </si>
  <si>
    <t>Conseil scolaire de district catholique de l’Est ontarien</t>
  </si>
  <si>
    <t>Conseil scolaire de district catholique du Centre-Est de l’Ontario</t>
  </si>
  <si>
    <t>Conseil scolaire de district du Nord-Est de l’Ontario</t>
  </si>
  <si>
    <t>2023-24</t>
  </si>
  <si>
    <t xml:space="preserve">Cont. Ed, High Credit, Summer School and Adult Day School ADE should be excluded from this form. </t>
  </si>
  <si>
    <t>2024-25 GSN ENROLMENT FORECAST TEMPLATE</t>
  </si>
  <si>
    <t>Pupils of the board (Part V of the Grant Regulation): Pupils of the board are pupils enrolled in schools operated by the board except for the following:</t>
  </si>
  <si>
    <t>a) pupils to whom S49(6) of the Education Act applies</t>
  </si>
  <si>
    <t>b) pupils whose parents or guardians do not reside in Ontario and who,</t>
  </si>
  <si>
    <t>(i) was not counted as a pupil of a board for the purposes of the prior year’s grant regulation, or</t>
  </si>
  <si>
    <t>(ii) is attending a school solely through online or remote learning;</t>
  </si>
  <si>
    <t>c) pupils in respect of whom fees are receivable from the crown in right of Canada or a band, council of a band or education authority</t>
  </si>
  <si>
    <t>Please refer to the Grant Regulation for the specific year and the Education Act for details.</t>
  </si>
  <si>
    <t>The column titles for this worksheet are in rows 3 and 7, 18 and 20. They span cells B3, B7, B18, and D20 through H20. The data spans cells A2, and A4 through H34. There is information in every cell from A4 through D5, D7, B8 through D10, D11 through D13, D15 through D16, B19, and A21 through H34 – excluding column C.  The following cells have input fields: C4, C8 through C10, D22 through H23, D26 through H30, and D33 through H33.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</si>
</sst>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1"/>
      <color theme="1"/>
      <name val="Arial"/>
      <family val="2"/>
    </font>
    <font>
      <b/>
      <sz val="12"/>
      <color theme="1"/>
      <name val="Arial"/>
      <family val="2"/>
    </font>
    <font>
      <b/>
      <sz val="11"/>
      <color theme="1"/>
      <name val="Arial"/>
      <family val="2"/>
    </font>
    <font>
      <u/>
      <sz val="11"/>
      <color theme="1"/>
      <name val="Arial"/>
      <family val="2"/>
    </font>
    <font>
      <b/>
      <sz val="11"/>
      <color rgb="FF0000FF"/>
      <name val="Arial"/>
      <family val="2"/>
    </font>
    <font>
      <b/>
      <u/>
      <sz val="12"/>
      <color theme="1"/>
      <name val="Arial"/>
      <family val="2"/>
    </font>
    <font>
      <sz val="11"/>
      <color rgb="FFBFBFBF"/>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C0C0C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0" fillId="4" borderId="0" xfId="0" applyFill="1"/>
    <xf numFmtId="0" fontId="2" fillId="3" borderId="0" xfId="0" applyFont="1" applyFill="1"/>
    <xf numFmtId="0" fontId="2" fillId="0" borderId="0" xfId="0" applyFont="1"/>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2" fillId="2" borderId="0" xfId="0" applyFont="1" applyFill="1" applyAlignment="1">
      <alignment horizontal="right"/>
    </xf>
    <xf numFmtId="49" fontId="2" fillId="0" borderId="1" xfId="0" applyNumberFormat="1" applyFont="1" applyBorder="1" applyAlignment="1" applyProtection="1">
      <alignment horizontal="right"/>
      <protection locked="0"/>
    </xf>
    <xf numFmtId="0" fontId="4" fillId="2" borderId="0" xfId="0" applyFont="1" applyFill="1" applyAlignment="1">
      <alignment horizontal="left" wrapText="1"/>
    </xf>
    <xf numFmtId="0" fontId="7" fillId="2" borderId="0" xfId="0" applyFont="1" applyFill="1" applyAlignment="1">
      <alignment horizontal="left"/>
    </xf>
    <xf numFmtId="0" fontId="4" fillId="2" borderId="0" xfId="0" quotePrefix="1" applyFont="1" applyFill="1" applyAlignment="1">
      <alignment horizontal="left"/>
    </xf>
    <xf numFmtId="0" fontId="2" fillId="2" borderId="0" xfId="0" applyFont="1" applyFill="1" applyAlignment="1">
      <alignment horizontal="left"/>
    </xf>
    <xf numFmtId="0" fontId="4" fillId="2" borderId="0" xfId="0" applyFont="1" applyFill="1" applyAlignment="1">
      <alignment horizontal="left"/>
    </xf>
    <xf numFmtId="0" fontId="2" fillId="2" borderId="1" xfId="0" applyFont="1" applyFill="1" applyBorder="1" applyAlignment="1">
      <alignment horizontal="center"/>
    </xf>
    <xf numFmtId="0" fontId="2" fillId="0" borderId="1" xfId="0" applyFont="1" applyBorder="1" applyAlignment="1" applyProtection="1">
      <alignment horizontal="center"/>
      <protection locked="0"/>
    </xf>
    <xf numFmtId="0" fontId="6" fillId="2" borderId="0" xfId="0" applyFont="1" applyFill="1" applyAlignment="1">
      <alignment wrapText="1"/>
    </xf>
    <xf numFmtId="0" fontId="4" fillId="2" borderId="0" xfId="0" applyFont="1" applyFill="1" applyAlignment="1">
      <alignment wrapText="1"/>
    </xf>
    <xf numFmtId="0" fontId="6" fillId="2" borderId="0" xfId="0" applyFont="1" applyFill="1"/>
    <xf numFmtId="0" fontId="4" fillId="2" borderId="0" xfId="0" applyFont="1" applyFill="1" applyAlignment="1">
      <alignment horizontal="center"/>
    </xf>
    <xf numFmtId="0" fontId="2" fillId="2" borderId="0" xfId="0" applyFont="1" applyFill="1" applyAlignment="1">
      <alignment horizontal="center"/>
    </xf>
    <xf numFmtId="3" fontId="2" fillId="0" borderId="1" xfId="0" applyNumberFormat="1" applyFont="1" applyBorder="1" applyAlignment="1" applyProtection="1">
      <alignment horizontal="right"/>
      <protection locked="0"/>
    </xf>
    <xf numFmtId="4" fontId="2" fillId="0" borderId="1" xfId="0" applyNumberFormat="1" applyFont="1" applyBorder="1" applyAlignment="1" applyProtection="1">
      <alignment horizontal="right"/>
      <protection locked="0"/>
    </xf>
    <xf numFmtId="4" fontId="2" fillId="2" borderId="1" xfId="0" applyNumberFormat="1" applyFont="1" applyFill="1" applyBorder="1" applyAlignment="1">
      <alignment horizontal="right"/>
    </xf>
    <xf numFmtId="0" fontId="2" fillId="2" borderId="0" xfId="0" applyFont="1" applyFill="1" applyAlignment="1">
      <alignment horizontal="left" indent="2"/>
    </xf>
    <xf numFmtId="0" fontId="8" fillId="3"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BFBFBF"/>
      <color rgb="FFC0C0C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AA87-1906-4AE0-A3C0-B1CBD2301706}">
  <sheetPr codeName="Sheet1"/>
  <dimension ref="A1:F74"/>
  <sheetViews>
    <sheetView workbookViewId="0">
      <selection activeCell="J9" sqref="J9"/>
    </sheetView>
  </sheetViews>
  <sheetFormatPr defaultRowHeight="14.5" x14ac:dyDescent="0.35"/>
  <cols>
    <col min="3" max="3" width="18.453125" bestFit="1" customWidth="1"/>
    <col min="4" max="4" width="77.54296875" bestFit="1" customWidth="1"/>
  </cols>
  <sheetData>
    <row r="1" spans="1:6" ht="18.5" x14ac:dyDescent="0.45">
      <c r="A1" t="s">
        <v>0</v>
      </c>
      <c r="B1" t="s">
        <v>1</v>
      </c>
      <c r="C1" t="s">
        <v>2</v>
      </c>
      <c r="D1" t="s">
        <v>3</v>
      </c>
      <c r="F1" s="1"/>
    </row>
    <row r="2" spans="1:6" x14ac:dyDescent="0.35">
      <c r="C2" t="s">
        <v>97</v>
      </c>
      <c r="D2" t="s">
        <v>98</v>
      </c>
      <c r="E2" t="s">
        <v>79</v>
      </c>
      <c r="F2" s="2" t="s">
        <v>105</v>
      </c>
    </row>
    <row r="3" spans="1:6" x14ac:dyDescent="0.35">
      <c r="A3">
        <v>2</v>
      </c>
      <c r="B3">
        <v>2</v>
      </c>
      <c r="C3">
        <v>28010</v>
      </c>
      <c r="D3" t="s">
        <v>4</v>
      </c>
      <c r="E3" t="s">
        <v>80</v>
      </c>
      <c r="F3" t="str">
        <f>LEFT(F2,4)+1&amp;"-"&amp;RIGHT(F2,2)+1</f>
        <v>2024-25</v>
      </c>
    </row>
    <row r="4" spans="1:6" x14ac:dyDescent="0.35">
      <c r="A4">
        <v>55</v>
      </c>
      <c r="B4">
        <v>60</v>
      </c>
      <c r="C4">
        <v>67202</v>
      </c>
      <c r="D4" t="s">
        <v>5</v>
      </c>
      <c r="E4" t="s">
        <v>81</v>
      </c>
      <c r="F4" t="str">
        <f>LEFT(F3,4)+1&amp;"-"&amp;RIGHT(F3,2)+1</f>
        <v>2025-26</v>
      </c>
    </row>
    <row r="5" spans="1:6" x14ac:dyDescent="0.35">
      <c r="A5">
        <v>8</v>
      </c>
      <c r="B5">
        <v>10</v>
      </c>
      <c r="C5">
        <v>66010</v>
      </c>
      <c r="D5" t="s">
        <v>6</v>
      </c>
      <c r="E5" t="s">
        <v>82</v>
      </c>
      <c r="F5" t="str">
        <f>LEFT(F4,4)+1&amp;"-"&amp;RIGHT(F4,2)+1</f>
        <v>2026-27</v>
      </c>
    </row>
    <row r="6" spans="1:6" x14ac:dyDescent="0.35">
      <c r="A6">
        <v>7</v>
      </c>
      <c r="B6">
        <v>9</v>
      </c>
      <c r="C6">
        <v>66001</v>
      </c>
      <c r="D6" t="s">
        <v>7</v>
      </c>
      <c r="E6" t="s">
        <v>83</v>
      </c>
      <c r="F6" t="str">
        <f>LEFT(F5,4)+1&amp;"-"&amp;RIGHT(F5,2)+1</f>
        <v>2027-28</v>
      </c>
    </row>
    <row r="7" spans="1:6" x14ac:dyDescent="0.35">
      <c r="A7">
        <v>51</v>
      </c>
      <c r="B7">
        <v>56</v>
      </c>
      <c r="C7">
        <v>67164</v>
      </c>
      <c r="D7" t="s">
        <v>8</v>
      </c>
    </row>
    <row r="8" spans="1:6" x14ac:dyDescent="0.35">
      <c r="A8">
        <v>35</v>
      </c>
      <c r="B8">
        <v>40</v>
      </c>
      <c r="C8">
        <v>67008</v>
      </c>
      <c r="D8" t="s">
        <v>9</v>
      </c>
    </row>
    <row r="9" spans="1:6" x14ac:dyDescent="0.35">
      <c r="A9">
        <v>52</v>
      </c>
      <c r="B9">
        <v>57</v>
      </c>
      <c r="C9">
        <v>67172</v>
      </c>
      <c r="D9" t="s">
        <v>10</v>
      </c>
    </row>
    <row r="10" spans="1:6" x14ac:dyDescent="0.35">
      <c r="A10">
        <v>58</v>
      </c>
      <c r="B10">
        <v>63</v>
      </c>
      <c r="C10">
        <v>66303</v>
      </c>
      <c r="D10" t="s">
        <v>11</v>
      </c>
    </row>
    <row r="11" spans="1:6" x14ac:dyDescent="0.35">
      <c r="A11">
        <v>64</v>
      </c>
      <c r="B11">
        <v>70</v>
      </c>
      <c r="C11">
        <v>67318</v>
      </c>
      <c r="D11" t="s">
        <v>12</v>
      </c>
    </row>
    <row r="12" spans="1:6" x14ac:dyDescent="0.35">
      <c r="A12">
        <v>65</v>
      </c>
      <c r="B12">
        <v>71</v>
      </c>
      <c r="C12">
        <v>67326</v>
      </c>
      <c r="D12" t="s">
        <v>102</v>
      </c>
    </row>
    <row r="13" spans="1:6" x14ac:dyDescent="0.35">
      <c r="A13">
        <v>62</v>
      </c>
      <c r="B13">
        <v>68</v>
      </c>
      <c r="C13">
        <v>29130</v>
      </c>
      <c r="D13" t="s">
        <v>13</v>
      </c>
    </row>
    <row r="14" spans="1:6" x14ac:dyDescent="0.35">
      <c r="A14">
        <v>60.1</v>
      </c>
      <c r="B14">
        <v>65</v>
      </c>
      <c r="C14">
        <v>29106</v>
      </c>
      <c r="D14" t="s">
        <v>14</v>
      </c>
    </row>
    <row r="15" spans="1:6" x14ac:dyDescent="0.35">
      <c r="A15">
        <v>66</v>
      </c>
      <c r="B15">
        <v>72</v>
      </c>
      <c r="C15">
        <v>67334</v>
      </c>
      <c r="D15" t="s">
        <v>103</v>
      </c>
    </row>
    <row r="16" spans="1:6" x14ac:dyDescent="0.35">
      <c r="A16">
        <v>61</v>
      </c>
      <c r="B16">
        <v>67</v>
      </c>
      <c r="C16">
        <v>29122</v>
      </c>
      <c r="D16" t="s">
        <v>15</v>
      </c>
    </row>
    <row r="17" spans="1:4" x14ac:dyDescent="0.35">
      <c r="A17">
        <v>60.2</v>
      </c>
      <c r="B17">
        <v>66</v>
      </c>
      <c r="C17">
        <v>29114</v>
      </c>
      <c r="D17" t="s">
        <v>16</v>
      </c>
    </row>
    <row r="18" spans="1:4" x14ac:dyDescent="0.35">
      <c r="A18">
        <v>63</v>
      </c>
      <c r="B18">
        <v>69</v>
      </c>
      <c r="C18">
        <v>67300</v>
      </c>
      <c r="D18" t="s">
        <v>17</v>
      </c>
    </row>
    <row r="19" spans="1:4" x14ac:dyDescent="0.35">
      <c r="A19">
        <v>59</v>
      </c>
      <c r="B19">
        <v>64</v>
      </c>
      <c r="C19">
        <v>66311</v>
      </c>
      <c r="D19" t="s">
        <v>101</v>
      </c>
    </row>
    <row r="20" spans="1:4" x14ac:dyDescent="0.35">
      <c r="A20">
        <v>57</v>
      </c>
      <c r="B20">
        <v>62</v>
      </c>
      <c r="C20">
        <v>28118</v>
      </c>
      <c r="D20" t="s">
        <v>18</v>
      </c>
    </row>
    <row r="21" spans="1:4" x14ac:dyDescent="0.35">
      <c r="A21">
        <v>56</v>
      </c>
      <c r="B21">
        <v>61</v>
      </c>
      <c r="C21">
        <v>28100</v>
      </c>
      <c r="D21" t="s">
        <v>104</v>
      </c>
    </row>
    <row r="22" spans="1:4" x14ac:dyDescent="0.35">
      <c r="A22">
        <v>22</v>
      </c>
      <c r="B22">
        <v>24</v>
      </c>
      <c r="C22">
        <v>66150</v>
      </c>
      <c r="D22" t="s">
        <v>19</v>
      </c>
    </row>
    <row r="23" spans="1:4" x14ac:dyDescent="0.35">
      <c r="A23">
        <v>1</v>
      </c>
      <c r="B23">
        <v>1</v>
      </c>
      <c r="C23">
        <v>28002</v>
      </c>
      <c r="D23" t="s">
        <v>20</v>
      </c>
    </row>
    <row r="24" spans="1:4" x14ac:dyDescent="0.35">
      <c r="A24">
        <v>43</v>
      </c>
      <c r="B24">
        <v>48</v>
      </c>
      <c r="C24">
        <v>67083</v>
      </c>
      <c r="D24" t="s">
        <v>21</v>
      </c>
    </row>
    <row r="25" spans="1:4" x14ac:dyDescent="0.35">
      <c r="A25">
        <v>45</v>
      </c>
      <c r="B25">
        <v>50</v>
      </c>
      <c r="C25">
        <v>67105</v>
      </c>
      <c r="D25" t="s">
        <v>22</v>
      </c>
    </row>
    <row r="26" spans="1:4" x14ac:dyDescent="0.35">
      <c r="A26">
        <v>13</v>
      </c>
      <c r="B26">
        <v>15</v>
      </c>
      <c r="C26">
        <v>66060</v>
      </c>
      <c r="D26" t="s">
        <v>23</v>
      </c>
    </row>
    <row r="27" spans="1:4" x14ac:dyDescent="0.35">
      <c r="A27">
        <v>23</v>
      </c>
      <c r="B27">
        <v>25</v>
      </c>
      <c r="C27">
        <v>66168</v>
      </c>
      <c r="D27" t="s">
        <v>24</v>
      </c>
    </row>
    <row r="28" spans="1:4" x14ac:dyDescent="0.35">
      <c r="A28">
        <v>9</v>
      </c>
      <c r="B28">
        <v>11</v>
      </c>
      <c r="C28">
        <v>66028</v>
      </c>
      <c r="D28" t="s">
        <v>25</v>
      </c>
    </row>
    <row r="29" spans="1:4" x14ac:dyDescent="0.35">
      <c r="A29">
        <v>46</v>
      </c>
      <c r="B29">
        <v>51</v>
      </c>
      <c r="C29">
        <v>67113</v>
      </c>
      <c r="D29" t="s">
        <v>26</v>
      </c>
    </row>
    <row r="30" spans="1:4" x14ac:dyDescent="0.35">
      <c r="A30">
        <v>20</v>
      </c>
      <c r="B30">
        <v>22</v>
      </c>
      <c r="C30">
        <v>66133</v>
      </c>
      <c r="D30" t="s">
        <v>27</v>
      </c>
    </row>
    <row r="31" spans="1:4" x14ac:dyDescent="0.35">
      <c r="A31">
        <v>47</v>
      </c>
      <c r="B31">
        <v>52</v>
      </c>
      <c r="C31">
        <v>67121</v>
      </c>
      <c r="D31" t="s">
        <v>28</v>
      </c>
    </row>
    <row r="32" spans="1:4" x14ac:dyDescent="0.35">
      <c r="A32">
        <v>21</v>
      </c>
      <c r="B32">
        <v>23</v>
      </c>
      <c r="C32">
        <v>66141</v>
      </c>
      <c r="D32" t="s">
        <v>29</v>
      </c>
    </row>
    <row r="33" spans="1:4" x14ac:dyDescent="0.35">
      <c r="A33">
        <v>29</v>
      </c>
      <c r="B33">
        <v>31</v>
      </c>
      <c r="C33">
        <v>66222</v>
      </c>
      <c r="D33" t="s">
        <v>30</v>
      </c>
    </row>
    <row r="34" spans="1:4" x14ac:dyDescent="0.35">
      <c r="A34">
        <v>36</v>
      </c>
      <c r="B34">
        <v>41</v>
      </c>
      <c r="C34">
        <v>67016</v>
      </c>
      <c r="D34" t="s">
        <v>31</v>
      </c>
    </row>
    <row r="35" spans="1:4" x14ac:dyDescent="0.35">
      <c r="A35">
        <v>31</v>
      </c>
      <c r="B35">
        <v>34</v>
      </c>
      <c r="C35">
        <v>29025</v>
      </c>
      <c r="D35" t="s">
        <v>32</v>
      </c>
    </row>
    <row r="36" spans="1:4" x14ac:dyDescent="0.35">
      <c r="A36">
        <v>14</v>
      </c>
      <c r="B36">
        <v>16</v>
      </c>
      <c r="C36">
        <v>66079</v>
      </c>
      <c r="D36" t="s">
        <v>33</v>
      </c>
    </row>
    <row r="37" spans="1:4" x14ac:dyDescent="0.35">
      <c r="A37">
        <v>5.0999999999999996</v>
      </c>
      <c r="B37">
        <v>5</v>
      </c>
      <c r="C37">
        <v>28045</v>
      </c>
      <c r="D37" t="s">
        <v>34</v>
      </c>
    </row>
    <row r="38" spans="1:4" x14ac:dyDescent="0.35">
      <c r="A38">
        <v>33.200000000000003</v>
      </c>
      <c r="B38">
        <v>37</v>
      </c>
      <c r="C38">
        <v>29050</v>
      </c>
      <c r="D38" t="s">
        <v>35</v>
      </c>
    </row>
    <row r="39" spans="1:4" x14ac:dyDescent="0.35">
      <c r="A39">
        <v>6.1</v>
      </c>
      <c r="B39">
        <v>7</v>
      </c>
      <c r="C39">
        <v>28061</v>
      </c>
      <c r="D39" t="s">
        <v>36</v>
      </c>
    </row>
    <row r="40" spans="1:4" x14ac:dyDescent="0.35">
      <c r="A40">
        <v>10</v>
      </c>
      <c r="B40">
        <v>12</v>
      </c>
      <c r="C40">
        <v>66036</v>
      </c>
      <c r="D40" t="s">
        <v>37</v>
      </c>
    </row>
    <row r="41" spans="1:4" x14ac:dyDescent="0.35">
      <c r="A41">
        <v>27</v>
      </c>
      <c r="B41">
        <v>29</v>
      </c>
      <c r="C41">
        <v>66206</v>
      </c>
      <c r="D41" t="s">
        <v>38</v>
      </c>
    </row>
    <row r="42" spans="1:4" x14ac:dyDescent="0.35">
      <c r="A42">
        <v>38</v>
      </c>
      <c r="B42">
        <v>43</v>
      </c>
      <c r="C42">
        <v>67032</v>
      </c>
      <c r="D42" t="s">
        <v>39</v>
      </c>
    </row>
    <row r="43" spans="1:4" x14ac:dyDescent="0.35">
      <c r="A43">
        <v>4</v>
      </c>
      <c r="B43">
        <v>4</v>
      </c>
      <c r="C43">
        <v>28037</v>
      </c>
      <c r="D43" t="s">
        <v>40</v>
      </c>
    </row>
    <row r="44" spans="1:4" x14ac:dyDescent="0.35">
      <c r="A44">
        <v>50</v>
      </c>
      <c r="B44">
        <v>55</v>
      </c>
      <c r="C44">
        <v>67156</v>
      </c>
      <c r="D44" t="s">
        <v>41</v>
      </c>
    </row>
    <row r="45" spans="1:4" x14ac:dyDescent="0.35">
      <c r="A45">
        <v>30.2</v>
      </c>
      <c r="B45">
        <v>33</v>
      </c>
      <c r="C45">
        <v>29017</v>
      </c>
      <c r="D45" t="s">
        <v>42</v>
      </c>
    </row>
    <row r="46" spans="1:4" x14ac:dyDescent="0.35">
      <c r="A46">
        <v>30.1</v>
      </c>
      <c r="B46">
        <v>32</v>
      </c>
      <c r="C46">
        <v>29009</v>
      </c>
      <c r="D46" t="s">
        <v>43</v>
      </c>
    </row>
    <row r="47" spans="1:4" x14ac:dyDescent="0.35">
      <c r="A47">
        <v>33.1</v>
      </c>
      <c r="B47">
        <v>36</v>
      </c>
      <c r="C47">
        <v>29041</v>
      </c>
      <c r="D47" t="s">
        <v>44</v>
      </c>
    </row>
    <row r="48" spans="1:4" x14ac:dyDescent="0.35">
      <c r="A48">
        <v>53</v>
      </c>
      <c r="B48">
        <v>58</v>
      </c>
      <c r="C48">
        <v>67180</v>
      </c>
      <c r="D48" t="s">
        <v>45</v>
      </c>
    </row>
    <row r="49" spans="1:4" x14ac:dyDescent="0.35">
      <c r="A49">
        <v>25</v>
      </c>
      <c r="B49">
        <v>27</v>
      </c>
      <c r="C49">
        <v>66184</v>
      </c>
      <c r="D49" t="s">
        <v>46</v>
      </c>
    </row>
    <row r="50" spans="1:4" x14ac:dyDescent="0.35">
      <c r="A50">
        <v>19</v>
      </c>
      <c r="B50">
        <v>21</v>
      </c>
      <c r="C50">
        <v>66125</v>
      </c>
      <c r="D50" t="s">
        <v>47</v>
      </c>
    </row>
    <row r="51" spans="1:4" x14ac:dyDescent="0.35">
      <c r="A51">
        <v>41</v>
      </c>
      <c r="B51">
        <v>46</v>
      </c>
      <c r="C51">
        <v>67067</v>
      </c>
      <c r="D51" t="s">
        <v>48</v>
      </c>
    </row>
    <row r="52" spans="1:4" x14ac:dyDescent="0.35">
      <c r="A52">
        <v>3</v>
      </c>
      <c r="B52">
        <v>3</v>
      </c>
      <c r="C52">
        <v>28029</v>
      </c>
      <c r="D52" t="s">
        <v>49</v>
      </c>
    </row>
    <row r="53" spans="1:4" x14ac:dyDescent="0.35">
      <c r="A53">
        <v>5.2</v>
      </c>
      <c r="B53">
        <v>6</v>
      </c>
      <c r="C53">
        <v>28053</v>
      </c>
      <c r="D53" t="s">
        <v>50</v>
      </c>
    </row>
    <row r="54" spans="1:4" x14ac:dyDescent="0.35">
      <c r="A54">
        <v>54</v>
      </c>
      <c r="B54">
        <v>59</v>
      </c>
      <c r="C54">
        <v>67199</v>
      </c>
      <c r="D54" t="s">
        <v>51</v>
      </c>
    </row>
    <row r="55" spans="1:4" x14ac:dyDescent="0.35">
      <c r="A55">
        <v>28</v>
      </c>
      <c r="B55">
        <v>30</v>
      </c>
      <c r="C55">
        <v>66214</v>
      </c>
      <c r="D55" t="s">
        <v>52</v>
      </c>
    </row>
    <row r="56" spans="1:4" x14ac:dyDescent="0.35">
      <c r="A56">
        <v>17</v>
      </c>
      <c r="B56">
        <v>19</v>
      </c>
      <c r="C56">
        <v>66109</v>
      </c>
      <c r="D56" t="s">
        <v>53</v>
      </c>
    </row>
    <row r="57" spans="1:4" x14ac:dyDescent="0.35">
      <c r="A57">
        <v>44</v>
      </c>
      <c r="B57">
        <v>49</v>
      </c>
      <c r="C57">
        <v>67091</v>
      </c>
      <c r="D57" t="s">
        <v>54</v>
      </c>
    </row>
    <row r="58" spans="1:4" x14ac:dyDescent="0.35">
      <c r="A58">
        <v>39</v>
      </c>
      <c r="B58">
        <v>44</v>
      </c>
      <c r="C58">
        <v>67040</v>
      </c>
      <c r="D58" t="s">
        <v>55</v>
      </c>
    </row>
    <row r="59" spans="1:4" x14ac:dyDescent="0.35">
      <c r="A59">
        <v>32</v>
      </c>
      <c r="B59">
        <v>35</v>
      </c>
      <c r="C59">
        <v>29033</v>
      </c>
      <c r="D59" t="s">
        <v>56</v>
      </c>
    </row>
    <row r="60" spans="1:4" x14ac:dyDescent="0.35">
      <c r="A60">
        <v>34.200000000000003</v>
      </c>
      <c r="B60">
        <v>39</v>
      </c>
      <c r="C60">
        <v>29076</v>
      </c>
      <c r="D60" t="s">
        <v>57</v>
      </c>
    </row>
    <row r="61" spans="1:4" x14ac:dyDescent="0.35">
      <c r="A61">
        <v>6.2</v>
      </c>
      <c r="B61">
        <v>8</v>
      </c>
      <c r="C61">
        <v>28070</v>
      </c>
      <c r="D61" t="s">
        <v>58</v>
      </c>
    </row>
    <row r="62" spans="1:4" x14ac:dyDescent="0.35">
      <c r="A62">
        <v>11</v>
      </c>
      <c r="B62">
        <v>13</v>
      </c>
      <c r="C62">
        <v>66044</v>
      </c>
      <c r="D62" t="s">
        <v>59</v>
      </c>
    </row>
    <row r="63" spans="1:4" x14ac:dyDescent="0.35">
      <c r="A63">
        <v>34.1</v>
      </c>
      <c r="B63">
        <v>38</v>
      </c>
      <c r="C63">
        <v>29068</v>
      </c>
      <c r="D63" t="s">
        <v>60</v>
      </c>
    </row>
    <row r="64" spans="1:4" x14ac:dyDescent="0.35">
      <c r="A64">
        <v>40</v>
      </c>
      <c r="B64">
        <v>45</v>
      </c>
      <c r="C64">
        <v>67059</v>
      </c>
      <c r="D64" t="s">
        <v>61</v>
      </c>
    </row>
    <row r="65" spans="1:4" x14ac:dyDescent="0.35">
      <c r="A65">
        <v>12</v>
      </c>
      <c r="B65">
        <v>14</v>
      </c>
      <c r="C65">
        <v>66052</v>
      </c>
      <c r="D65" t="s">
        <v>62</v>
      </c>
    </row>
    <row r="66" spans="1:4" x14ac:dyDescent="0.35">
      <c r="A66">
        <v>15</v>
      </c>
      <c r="B66">
        <v>17</v>
      </c>
      <c r="C66">
        <v>66087</v>
      </c>
      <c r="D66" t="s">
        <v>63</v>
      </c>
    </row>
    <row r="67" spans="1:4" x14ac:dyDescent="0.35">
      <c r="A67">
        <v>26</v>
      </c>
      <c r="B67">
        <v>28</v>
      </c>
      <c r="C67">
        <v>66192</v>
      </c>
      <c r="D67" t="s">
        <v>64</v>
      </c>
    </row>
    <row r="68" spans="1:4" x14ac:dyDescent="0.35">
      <c r="A68">
        <v>18</v>
      </c>
      <c r="B68">
        <v>20</v>
      </c>
      <c r="C68">
        <v>66117</v>
      </c>
      <c r="D68" t="s">
        <v>65</v>
      </c>
    </row>
    <row r="69" spans="1:4" x14ac:dyDescent="0.35">
      <c r="A69">
        <v>49</v>
      </c>
      <c r="B69">
        <v>54</v>
      </c>
      <c r="C69">
        <v>67148</v>
      </c>
      <c r="D69" t="s">
        <v>66</v>
      </c>
    </row>
    <row r="70" spans="1:4" x14ac:dyDescent="0.35">
      <c r="A70">
        <v>24</v>
      </c>
      <c r="B70">
        <v>26</v>
      </c>
      <c r="C70">
        <v>66176</v>
      </c>
      <c r="D70" t="s">
        <v>67</v>
      </c>
    </row>
    <row r="71" spans="1:4" x14ac:dyDescent="0.35">
      <c r="A71">
        <v>48</v>
      </c>
      <c r="B71">
        <v>53</v>
      </c>
      <c r="C71">
        <v>67130</v>
      </c>
      <c r="D71" t="s">
        <v>68</v>
      </c>
    </row>
    <row r="72" spans="1:4" x14ac:dyDescent="0.35">
      <c r="A72">
        <v>37</v>
      </c>
      <c r="B72">
        <v>42</v>
      </c>
      <c r="C72">
        <v>67024</v>
      </c>
      <c r="D72" t="s">
        <v>69</v>
      </c>
    </row>
    <row r="73" spans="1:4" x14ac:dyDescent="0.35">
      <c r="A73">
        <v>42</v>
      </c>
      <c r="B73">
        <v>47</v>
      </c>
      <c r="C73">
        <v>67075</v>
      </c>
      <c r="D73" t="s">
        <v>70</v>
      </c>
    </row>
    <row r="74" spans="1:4" x14ac:dyDescent="0.35">
      <c r="A74">
        <v>16</v>
      </c>
      <c r="B74">
        <v>18</v>
      </c>
      <c r="C74">
        <v>66095</v>
      </c>
      <c r="D74" t="s">
        <v>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7B17-256F-4C27-BAD3-7C2AC07565CE}">
  <sheetPr codeName="Sheet2">
    <pageSetUpPr fitToPage="1"/>
  </sheetPr>
  <dimension ref="A1:Q35"/>
  <sheetViews>
    <sheetView tabSelected="1" zoomScale="55" zoomScaleNormal="55" zoomScaleSheetLayoutView="85" workbookViewId="0">
      <selection activeCell="C4" sqref="C4"/>
    </sheetView>
  </sheetViews>
  <sheetFormatPr defaultColWidth="0" defaultRowHeight="14" zeroHeight="1" x14ac:dyDescent="0.3"/>
  <cols>
    <col min="1" max="1" width="10.90625" style="4" customWidth="1"/>
    <col min="2" max="2" width="5.08984375" style="4" customWidth="1"/>
    <col min="3" max="3" width="65.6328125" style="4" customWidth="1"/>
    <col min="4" max="8" width="10.90625" style="4" customWidth="1"/>
    <col min="9" max="9" width="129.08984375" style="4" customWidth="1"/>
    <col min="10" max="17" width="0" style="4" hidden="1" customWidth="1"/>
    <col min="18" max="16384" width="9.08984375" style="4" hidden="1"/>
  </cols>
  <sheetData>
    <row r="1" spans="1:9" ht="14.5" x14ac:dyDescent="0.3">
      <c r="A1" s="27" t="s">
        <v>115</v>
      </c>
      <c r="B1" s="3"/>
      <c r="C1" s="3"/>
      <c r="D1" s="3"/>
      <c r="E1" s="3"/>
      <c r="F1" s="3"/>
      <c r="G1" s="3"/>
      <c r="H1" s="3"/>
      <c r="I1" s="3"/>
    </row>
    <row r="2" spans="1:9" ht="15.5" x14ac:dyDescent="0.35">
      <c r="A2" s="5" t="s">
        <v>72</v>
      </c>
      <c r="B2" s="6"/>
      <c r="C2" s="6"/>
      <c r="D2" s="6"/>
      <c r="E2" s="6"/>
      <c r="F2" s="6"/>
      <c r="G2" s="6"/>
      <c r="H2" s="6"/>
      <c r="I2" s="6"/>
    </row>
    <row r="3" spans="1:9" x14ac:dyDescent="0.3">
      <c r="A3" s="6"/>
      <c r="B3" s="7" t="s">
        <v>107</v>
      </c>
      <c r="C3" s="7"/>
      <c r="D3" s="6"/>
      <c r="E3" s="6"/>
      <c r="F3" s="6"/>
      <c r="G3" s="6"/>
      <c r="H3" s="6"/>
      <c r="I3" s="6"/>
    </row>
    <row r="4" spans="1:9" x14ac:dyDescent="0.3">
      <c r="A4" s="6" t="s">
        <v>73</v>
      </c>
      <c r="B4" s="6"/>
      <c r="C4" s="17" t="s">
        <v>98</v>
      </c>
      <c r="D4" s="20" t="s">
        <v>100</v>
      </c>
      <c r="E4" s="6"/>
      <c r="F4" s="6"/>
      <c r="G4" s="6"/>
      <c r="H4" s="6"/>
      <c r="I4" s="6"/>
    </row>
    <row r="5" spans="1:9" x14ac:dyDescent="0.3">
      <c r="A5" s="6" t="s">
        <v>74</v>
      </c>
      <c r="B5" s="6"/>
      <c r="C5" s="16" t="str">
        <f>INDEX('#PARAM_2024'!$C:$C,MATCH($C$4,'#PARAM_2024'!$D:$D,0))</f>
        <v>ATTN: Error</v>
      </c>
      <c r="D5" s="20" t="s">
        <v>99</v>
      </c>
      <c r="E5" s="6"/>
      <c r="F5" s="6"/>
      <c r="G5" s="6"/>
      <c r="H5" s="6"/>
      <c r="I5" s="6"/>
    </row>
    <row r="6" spans="1:9" x14ac:dyDescent="0.3">
      <c r="A6" s="6"/>
      <c r="B6" s="6"/>
      <c r="C6" s="6"/>
      <c r="D6" s="7"/>
      <c r="E6" s="6"/>
      <c r="F6" s="6"/>
      <c r="G6" s="6"/>
      <c r="H6" s="6"/>
      <c r="I6" s="6"/>
    </row>
    <row r="7" spans="1:9" x14ac:dyDescent="0.3">
      <c r="A7" s="6"/>
      <c r="B7" s="8" t="s">
        <v>75</v>
      </c>
      <c r="C7" s="6"/>
      <c r="D7" s="7" t="s">
        <v>108</v>
      </c>
      <c r="E7" s="6"/>
      <c r="F7" s="6"/>
      <c r="G7" s="6"/>
      <c r="H7" s="6"/>
      <c r="I7" s="6"/>
    </row>
    <row r="8" spans="1:9" x14ac:dyDescent="0.3">
      <c r="A8" s="6"/>
      <c r="B8" s="9" t="s">
        <v>78</v>
      </c>
      <c r="C8" s="10"/>
      <c r="D8" s="6" t="s">
        <v>109</v>
      </c>
      <c r="E8" s="18"/>
      <c r="F8" s="18"/>
      <c r="G8" s="18"/>
      <c r="H8" s="18"/>
      <c r="I8" s="18"/>
    </row>
    <row r="9" spans="1:9" x14ac:dyDescent="0.3">
      <c r="A9" s="6"/>
      <c r="B9" s="9" t="s">
        <v>77</v>
      </c>
      <c r="C9" s="10"/>
      <c r="D9" s="6" t="s">
        <v>110</v>
      </c>
      <c r="E9" s="18"/>
      <c r="F9" s="18"/>
      <c r="G9" s="18"/>
      <c r="H9" s="18"/>
      <c r="I9" s="18"/>
    </row>
    <row r="10" spans="1:9" x14ac:dyDescent="0.3">
      <c r="A10" s="6"/>
      <c r="B10" s="9" t="s">
        <v>76</v>
      </c>
      <c r="C10" s="10"/>
      <c r="D10" s="26" t="s">
        <v>111</v>
      </c>
      <c r="E10" s="19"/>
      <c r="F10" s="19"/>
      <c r="G10" s="19"/>
      <c r="H10" s="19"/>
      <c r="I10" s="19"/>
    </row>
    <row r="11" spans="1:9" x14ac:dyDescent="0.3">
      <c r="A11" s="6"/>
      <c r="B11" s="6"/>
      <c r="C11" s="6"/>
      <c r="D11" s="26" t="s">
        <v>112</v>
      </c>
      <c r="E11" s="6"/>
      <c r="F11" s="6"/>
      <c r="G11" s="6"/>
      <c r="H11" s="6"/>
      <c r="I11" s="6"/>
    </row>
    <row r="12" spans="1:9" x14ac:dyDescent="0.3">
      <c r="A12" s="6"/>
      <c r="B12" s="6"/>
      <c r="C12" s="6"/>
      <c r="D12" s="6" t="s">
        <v>113</v>
      </c>
      <c r="E12" s="6"/>
      <c r="F12" s="6"/>
      <c r="G12" s="6"/>
      <c r="H12" s="6"/>
      <c r="I12" s="6"/>
    </row>
    <row r="13" spans="1:9" x14ac:dyDescent="0.3">
      <c r="A13" s="6"/>
      <c r="B13" s="6"/>
      <c r="C13" s="6"/>
      <c r="D13" s="6" t="s">
        <v>114</v>
      </c>
      <c r="E13" s="6"/>
      <c r="F13" s="6"/>
      <c r="G13" s="6"/>
      <c r="H13" s="6"/>
      <c r="I13" s="6"/>
    </row>
    <row r="14" spans="1:9" x14ac:dyDescent="0.3">
      <c r="A14" s="6"/>
      <c r="B14" s="6"/>
      <c r="C14" s="6"/>
      <c r="D14" s="14"/>
      <c r="E14" s="14"/>
      <c r="F14" s="14"/>
      <c r="G14" s="14"/>
      <c r="H14" s="14"/>
      <c r="I14" s="14"/>
    </row>
    <row r="15" spans="1:9" x14ac:dyDescent="0.3">
      <c r="A15" s="6"/>
      <c r="B15" s="6"/>
      <c r="C15" s="6"/>
      <c r="D15" s="7" t="str">
        <f>"The "&amp;'#PARAM_2024'!$F$2&amp;" enrolment should reflect the numbers to be submitted for the "&amp;'#PARAM_2024'!$F$2&amp;" Revised Estimates."</f>
        <v>The 2023-24 enrolment should reflect the numbers to be submitted for the 2023-24 Revised Estimates.</v>
      </c>
      <c r="E15" s="7"/>
      <c r="F15" s="7"/>
      <c r="G15" s="7"/>
      <c r="H15" s="7"/>
      <c r="I15" s="7"/>
    </row>
    <row r="16" spans="1:9" x14ac:dyDescent="0.3">
      <c r="A16" s="6"/>
      <c r="B16" s="6"/>
      <c r="C16" s="6"/>
      <c r="D16" s="7" t="s">
        <v>106</v>
      </c>
      <c r="E16" s="19"/>
      <c r="F16" s="19"/>
      <c r="G16" s="19"/>
      <c r="H16" s="19"/>
      <c r="I16" s="19"/>
    </row>
    <row r="17" spans="1:9" x14ac:dyDescent="0.3">
      <c r="A17" s="3"/>
      <c r="B17" s="3"/>
      <c r="C17" s="3"/>
      <c r="D17" s="3"/>
      <c r="E17" s="3"/>
      <c r="F17" s="3"/>
      <c r="G17" s="3"/>
      <c r="H17" s="3"/>
      <c r="I17" s="3"/>
    </row>
    <row r="18" spans="1:9" ht="15.5" x14ac:dyDescent="0.35">
      <c r="A18" s="6"/>
      <c r="B18" s="12" t="s">
        <v>91</v>
      </c>
      <c r="C18" s="11"/>
      <c r="D18" s="11"/>
      <c r="E18" s="11"/>
      <c r="F18" s="11"/>
      <c r="G18" s="11"/>
      <c r="H18" s="11"/>
      <c r="I18" s="11"/>
    </row>
    <row r="19" spans="1:9" x14ac:dyDescent="0.3">
      <c r="A19" s="6"/>
      <c r="B19" s="15" t="s">
        <v>94</v>
      </c>
      <c r="C19" s="11"/>
      <c r="D19" s="11"/>
      <c r="E19" s="11"/>
      <c r="F19" s="11"/>
      <c r="G19" s="11"/>
      <c r="H19" s="11"/>
      <c r="I19" s="11"/>
    </row>
    <row r="20" spans="1:9" x14ac:dyDescent="0.3">
      <c r="A20" s="6"/>
      <c r="B20" s="6"/>
      <c r="C20" s="6"/>
      <c r="D20" s="7" t="str">
        <f>'#PARAM_2024'!F2</f>
        <v>2023-24</v>
      </c>
      <c r="E20" s="7" t="str">
        <f>'#PARAM_2024'!F3</f>
        <v>2024-25</v>
      </c>
      <c r="F20" s="7" t="str">
        <f>'#PARAM_2024'!F4</f>
        <v>2025-26</v>
      </c>
      <c r="G20" s="7" t="str">
        <f>'#PARAM_2024'!F5</f>
        <v>2026-27</v>
      </c>
      <c r="H20" s="7" t="str">
        <f>'#PARAM_2024'!F6</f>
        <v>2027-28</v>
      </c>
      <c r="I20" s="6"/>
    </row>
    <row r="21" spans="1:9" x14ac:dyDescent="0.3">
      <c r="A21" s="21">
        <v>1</v>
      </c>
      <c r="B21" s="7" t="s">
        <v>93</v>
      </c>
      <c r="C21" s="13"/>
      <c r="D21" s="6"/>
      <c r="E21" s="6"/>
      <c r="F21" s="6"/>
      <c r="G21" s="6"/>
      <c r="H21" s="6"/>
      <c r="I21" s="6"/>
    </row>
    <row r="22" spans="1:9" x14ac:dyDescent="0.3">
      <c r="A22" s="22">
        <v>1.1000000000000001</v>
      </c>
      <c r="B22" s="6" t="s">
        <v>84</v>
      </c>
      <c r="C22" s="6"/>
      <c r="D22" s="23"/>
      <c r="E22" s="23"/>
      <c r="F22" s="23"/>
      <c r="G22" s="23"/>
      <c r="H22" s="23"/>
      <c r="I22" s="6"/>
    </row>
    <row r="23" spans="1:9" x14ac:dyDescent="0.3">
      <c r="A23" s="22">
        <v>1.2</v>
      </c>
      <c r="B23" s="6" t="s">
        <v>85</v>
      </c>
      <c r="C23" s="6"/>
      <c r="D23" s="23"/>
      <c r="E23" s="23"/>
      <c r="F23" s="23"/>
      <c r="G23" s="23"/>
      <c r="H23" s="23"/>
      <c r="I23" s="6"/>
    </row>
    <row r="24" spans="1:9" x14ac:dyDescent="0.3">
      <c r="A24" s="22"/>
      <c r="B24" s="6"/>
      <c r="C24" s="6"/>
      <c r="D24" s="6"/>
      <c r="E24" s="6"/>
      <c r="F24" s="6"/>
      <c r="G24" s="6"/>
      <c r="H24" s="6"/>
      <c r="I24" s="6"/>
    </row>
    <row r="25" spans="1:9" x14ac:dyDescent="0.3">
      <c r="A25" s="21">
        <v>2</v>
      </c>
      <c r="B25" s="7" t="s">
        <v>92</v>
      </c>
      <c r="C25" s="7"/>
      <c r="D25" s="6"/>
      <c r="E25" s="6"/>
      <c r="F25" s="6"/>
      <c r="G25" s="6"/>
      <c r="H25" s="6"/>
      <c r="I25" s="6"/>
    </row>
    <row r="26" spans="1:9" x14ac:dyDescent="0.3">
      <c r="A26" s="22">
        <v>2.1</v>
      </c>
      <c r="B26" s="6" t="s">
        <v>84</v>
      </c>
      <c r="C26" s="6"/>
      <c r="D26" s="24"/>
      <c r="E26" s="24"/>
      <c r="F26" s="24"/>
      <c r="G26" s="24"/>
      <c r="H26" s="24"/>
      <c r="I26" s="6"/>
    </row>
    <row r="27" spans="1:9" x14ac:dyDescent="0.3">
      <c r="A27" s="22">
        <v>2.2000000000000002</v>
      </c>
      <c r="B27" s="6" t="s">
        <v>85</v>
      </c>
      <c r="C27" s="6"/>
      <c r="D27" s="24"/>
      <c r="E27" s="24"/>
      <c r="F27" s="24"/>
      <c r="G27" s="24"/>
      <c r="H27" s="24"/>
      <c r="I27" s="6"/>
    </row>
    <row r="28" spans="1:9" x14ac:dyDescent="0.3">
      <c r="A28" s="22">
        <v>2.2999999999999998</v>
      </c>
      <c r="B28" s="6" t="s">
        <v>86</v>
      </c>
      <c r="C28" s="6"/>
      <c r="D28" s="24"/>
      <c r="E28" s="24"/>
      <c r="F28" s="24"/>
      <c r="G28" s="24"/>
      <c r="H28" s="24"/>
      <c r="I28" s="6"/>
    </row>
    <row r="29" spans="1:9" x14ac:dyDescent="0.3">
      <c r="A29" s="22">
        <v>2.4</v>
      </c>
      <c r="B29" s="6" t="s">
        <v>88</v>
      </c>
      <c r="C29" s="6"/>
      <c r="D29" s="24"/>
      <c r="E29" s="24"/>
      <c r="F29" s="24"/>
      <c r="G29" s="24"/>
      <c r="H29" s="24"/>
      <c r="I29" s="6"/>
    </row>
    <row r="30" spans="1:9" x14ac:dyDescent="0.3">
      <c r="A30" s="22">
        <v>2.5</v>
      </c>
      <c r="B30" s="6" t="s">
        <v>89</v>
      </c>
      <c r="C30" s="6"/>
      <c r="D30" s="24"/>
      <c r="E30" s="24"/>
      <c r="F30" s="24"/>
      <c r="G30" s="24"/>
      <c r="H30" s="24"/>
      <c r="I30" s="6"/>
    </row>
    <row r="31" spans="1:9" x14ac:dyDescent="0.3">
      <c r="A31" s="21">
        <v>2.6</v>
      </c>
      <c r="B31" s="7" t="s">
        <v>87</v>
      </c>
      <c r="C31" s="7"/>
      <c r="D31" s="25">
        <f>SUM(D29:D30)</f>
        <v>0</v>
      </c>
      <c r="E31" s="25">
        <f>SUM(E29:E30)</f>
        <v>0</v>
      </c>
      <c r="F31" s="25">
        <f>SUM(F29:F30)</f>
        <v>0</v>
      </c>
      <c r="G31" s="25">
        <f>SUM(G29:G30)</f>
        <v>0</v>
      </c>
      <c r="H31" s="25">
        <f>SUM(H29:H30)</f>
        <v>0</v>
      </c>
      <c r="I31" s="6"/>
    </row>
    <row r="32" spans="1:9" x14ac:dyDescent="0.3">
      <c r="A32" s="21">
        <v>2.7</v>
      </c>
      <c r="B32" s="7" t="s">
        <v>95</v>
      </c>
      <c r="C32" s="7"/>
      <c r="D32" s="25">
        <f>SUM(D26:D30)</f>
        <v>0</v>
      </c>
      <c r="E32" s="25">
        <f>SUM(E26:E30)</f>
        <v>0</v>
      </c>
      <c r="F32" s="25">
        <f t="shared" ref="F32:H32" si="0">SUM(F26:F30)</f>
        <v>0</v>
      </c>
      <c r="G32" s="25">
        <f t="shared" si="0"/>
        <v>0</v>
      </c>
      <c r="H32" s="25">
        <f t="shared" si="0"/>
        <v>0</v>
      </c>
      <c r="I32" s="6"/>
    </row>
    <row r="33" spans="1:9" x14ac:dyDescent="0.3">
      <c r="A33" s="22">
        <v>2.8</v>
      </c>
      <c r="B33" s="6" t="s">
        <v>96</v>
      </c>
      <c r="C33" s="6"/>
      <c r="D33" s="24"/>
      <c r="E33" s="24"/>
      <c r="F33" s="24"/>
      <c r="G33" s="24"/>
      <c r="H33" s="24"/>
      <c r="I33" s="6"/>
    </row>
    <row r="34" spans="1:9" x14ac:dyDescent="0.3">
      <c r="A34" s="21">
        <v>2.9</v>
      </c>
      <c r="B34" s="7" t="s">
        <v>90</v>
      </c>
      <c r="C34" s="7"/>
      <c r="D34" s="25">
        <f>SUM(D32:D33)</f>
        <v>0</v>
      </c>
      <c r="E34" s="25">
        <f t="shared" ref="E34:H34" si="1">SUM(E32:E33)</f>
        <v>0</v>
      </c>
      <c r="F34" s="25">
        <f t="shared" si="1"/>
        <v>0</v>
      </c>
      <c r="G34" s="25">
        <f t="shared" si="1"/>
        <v>0</v>
      </c>
      <c r="H34" s="25">
        <f t="shared" si="1"/>
        <v>0</v>
      </c>
      <c r="I34" s="6"/>
    </row>
    <row r="35" spans="1:9" x14ac:dyDescent="0.3">
      <c r="A35" s="3"/>
      <c r="B35" s="3"/>
      <c r="C35" s="3"/>
      <c r="D35" s="3"/>
      <c r="E35" s="3"/>
      <c r="F35" s="3"/>
      <c r="G35" s="3"/>
      <c r="H35" s="3"/>
      <c r="I35" s="3"/>
    </row>
  </sheetData>
  <sheetProtection algorithmName="SHA-512" hashValue="TvhRReG5TL3Phm8IRvcwHIe1f044+TlHMbs0RDJPR5tI3WOQtvSngoepEt2zKGY194/6IQ36tgwBf6wBWaFGQQ==" saltValue="a3W7EsrCnHufBXJNz/BqcQ==" spinCount="100000" sheet="1" selectLockedCells="1"/>
  <dataValidations count="2">
    <dataValidation type="whole" operator="greaterThanOrEqual" allowBlank="1" showInputMessage="1" showErrorMessage="1" error="Please ensure that the input is whole number and greater than or equal to 0." sqref="D22:H23" xr:uid="{720DF835-5256-4078-8FB9-F0096968CC89}">
      <formula1>0</formula1>
    </dataValidation>
    <dataValidation type="decimal" operator="greaterThanOrEqual" allowBlank="1" showInputMessage="1" showErrorMessage="1" error="Please ensure that the input is greater than or equal to 0." sqref="D26:H30 D33:H33" xr:uid="{EC331063-3F78-46CA-A9F4-84545C16CA7F}">
      <formula1>0</formula1>
    </dataValidation>
  </dataValidations>
  <pageMargins left="0.7" right="0.7" top="0.75" bottom="0.75" header="0.3" footer="0.3"/>
  <pageSetup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29B377-789F-4E73-AA79-3B4FB69100BF}">
          <x14:formula1>
            <xm:f>'#PARAM_2024'!D$2:D$74</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6E619CE5B0C9458323E0289773CDB2" ma:contentTypeVersion="14" ma:contentTypeDescription="Create a new document." ma:contentTypeScope="" ma:versionID="9e8f02eb97bae04ecff3b6428a779ef6">
  <xsd:schema xmlns:xsd="http://www.w3.org/2001/XMLSchema" xmlns:xs="http://www.w3.org/2001/XMLSchema" xmlns:p="http://schemas.microsoft.com/office/2006/metadata/properties" xmlns:ns2="8fa0fc1d-bd80-47fb-a35f-9b4442274e73" xmlns:ns3="b547c7a7-201d-4fd1-b061-320e39927fa6" targetNamespace="http://schemas.microsoft.com/office/2006/metadata/properties" ma:root="true" ma:fieldsID="8150ad869b6287ac261af9ec1ab92961" ns2:_="" ns3:_="">
    <xsd:import namespace="8fa0fc1d-bd80-47fb-a35f-9b4442274e73"/>
    <xsd:import namespace="b547c7a7-201d-4fd1-b061-320e39927fa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fc1d-bd80-47fb-a35f-9b4442274e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a9ac694-edb1-4dcf-a64a-965ed273ba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c7a7-201d-4fd1-b061-320e39927fa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92e8330-1141-4ebc-a559-19060a1f332a}" ma:internalName="TaxCatchAll" ma:showField="CatchAllData" ma:web="b547c7a7-201d-4fd1-b061-320e39927f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547c7a7-201d-4fd1-b061-320e39927fa6" xsi:nil="true"/>
    <lcf76f155ced4ddcb4097134ff3c332f xmlns="8fa0fc1d-bd80-47fb-a35f-9b4442274e7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12FD25-14C8-4972-B846-9260BBB7CFBC}">
  <ds:schemaRefs>
    <ds:schemaRef ds:uri="http://schemas.microsoft.com/sharepoint/v3/contenttype/forms"/>
  </ds:schemaRefs>
</ds:datastoreItem>
</file>

<file path=customXml/itemProps2.xml><?xml version="1.0" encoding="utf-8"?>
<ds:datastoreItem xmlns:ds="http://schemas.openxmlformats.org/officeDocument/2006/customXml" ds:itemID="{48D2E87D-EBCB-4BCA-BF46-290D7F665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fc1d-bd80-47fb-a35f-9b4442274e73"/>
    <ds:schemaRef ds:uri="b547c7a7-201d-4fd1-b061-320e39927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3FA6F6-5FF8-40A5-97C1-63BB890E663A}">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a7a21630-6dc4-4f79-85bd-92890c4d3815"/>
    <ds:schemaRef ds:uri="b547c7a7-201d-4fd1-b061-320e39927fa6"/>
    <ds:schemaRef ds:uri="8fa0fc1d-bd80-47fb-a35f-9b4442274e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#PARAM_2024</vt:lpstr>
      <vt:lpstr>Enrolment</vt:lpstr>
      <vt:lpstr>Enrolment!Print_Area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Board Submission ENGLISH</dc:title>
  <cp:lastModifiedBy>Xiao, Ruilin (pearl) (EDU)</cp:lastModifiedBy>
  <cp:lastPrinted>2019-09-17T14:42:11Z</cp:lastPrinted>
  <dcterms:created xsi:type="dcterms:W3CDTF">2019-09-13T18:33:46Z</dcterms:created>
  <dcterms:modified xsi:type="dcterms:W3CDTF">2023-09-21T19:59:10Z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0x010100276E619CE5B0C9458323E0289773CDB2</vt:lpwstr>
  </property>
  <property fmtid="{D5CDD505-2E9C-101B-9397-08002B2CF9AE}" pid="4" name="MSIP_Label_034a106e-6316-442c-ad35-738afd673d2b_Enabled">
    <vt:lpwstr>true</vt:lpwstr>
  </property>
  <property fmtid="{D5CDD505-2E9C-101B-9397-08002B2CF9AE}" pid="5" name="MSIP_Label_034a106e-6316-442c-ad35-738afd673d2b_SetDate">
    <vt:lpwstr>2022-08-12T18:02:32Z</vt:lpwstr>
  </property>
  <property fmtid="{D5CDD505-2E9C-101B-9397-08002B2CF9AE}" pid="6" name="MSIP_Label_034a106e-6316-442c-ad35-738afd673d2b_Method">
    <vt:lpwstr>Standard</vt:lpwstr>
  </property>
  <property fmtid="{D5CDD505-2E9C-101B-9397-08002B2CF9AE}" pid="7" name="MSIP_Label_034a106e-6316-442c-ad35-738afd673d2b_Name">
    <vt:lpwstr>034a106e-6316-442c-ad35-738afd673d2b</vt:lpwstr>
  </property>
  <property fmtid="{D5CDD505-2E9C-101B-9397-08002B2CF9AE}" pid="8" name="MSIP_Label_034a106e-6316-442c-ad35-738afd673d2b_SiteId">
    <vt:lpwstr>cddc1229-ac2a-4b97-b78a-0e5cacb5865c</vt:lpwstr>
  </property>
  <property fmtid="{D5CDD505-2E9C-101B-9397-08002B2CF9AE}" pid="9" name="MSIP_Label_034a106e-6316-442c-ad35-738afd673d2b_ContentBits">
    <vt:lpwstr>0</vt:lpwstr>
  </property>
</Properties>
</file>