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66925"/>
  <mc:AlternateContent xmlns:mc="http://schemas.openxmlformats.org/markup-compatibility/2006">
    <mc:Choice Requires="x15">
      <x15ac:absPath xmlns:x15ac="http://schemas.microsoft.com/office/spreadsheetml/2010/11/ac" url="M:\FUNDING PLUS\2021-22\Forecast\Enrolment\Documentation and SB memo\AODA final\Adjusted\"/>
    </mc:Choice>
  </mc:AlternateContent>
  <xr:revisionPtr revIDLastSave="0" documentId="13_ncr:1_{C6499854-5346-4307-9890-A36C9FE3CD8D}" xr6:coauthVersionLast="41" xr6:coauthVersionMax="45" xr10:uidLastSave="{00000000-0000-0000-0000-000000000000}"/>
  <workbookProtection workbookAlgorithmName="SHA-512" workbookHashValue="YlQ/UA7bwTMGspnvD2AGQ+XzWjcDh6CZe5awi2j5twME1Oj9lr9CmvP6g631oer4Fp6BzwDAveOKQf0Cc/rhJQ==" workbookSaltValue="DC0wRQVkC3cKPftATQDuaQ==" workbookSpinCount="100000" lockStructure="1"/>
  <bookViews>
    <workbookView xWindow="-120" yWindow="-120" windowWidth="24240" windowHeight="13140" firstSheet="1" activeTab="1" xr2:uid="{0EF8D42D-D848-4B17-852B-0428AA202A8D}"/>
  </bookViews>
  <sheets>
    <sheet name="#PARAM" sheetId="1" state="hidden" r:id="rId1"/>
    <sheet name="Enrolment" sheetId="2" r:id="rId2"/>
  </sheets>
  <definedNames>
    <definedName name="_xlnm.Print_Area" localSheetId="1">Enrolment!$A$1:$I$35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2" i="2" l="1"/>
  <c r="D15" i="2" l="1"/>
  <c r="H32" i="2" l="1"/>
  <c r="H34" i="2" s="1"/>
  <c r="G32" i="2"/>
  <c r="G34" i="2" s="1"/>
  <c r="F32" i="2"/>
  <c r="F34" i="2" s="1"/>
  <c r="E34" i="2"/>
  <c r="D32" i="2"/>
  <c r="D34" i="2" s="1"/>
  <c r="H31" i="2" l="1"/>
  <c r="G31" i="2"/>
  <c r="F31" i="2"/>
  <c r="E31" i="2"/>
  <c r="D31" i="2"/>
  <c r="D20" i="2"/>
  <c r="F3" i="1"/>
  <c r="C5" i="2"/>
  <c r="E20" i="2" l="1"/>
  <c r="F4" i="1"/>
  <c r="F20" i="2" l="1"/>
  <c r="F5" i="1"/>
  <c r="F6" i="1" l="1"/>
  <c r="G20" i="2"/>
  <c r="H20" i="2" l="1"/>
</calcChain>
</file>

<file path=xl/sharedStrings.xml><?xml version="1.0" encoding="utf-8"?>
<sst xmlns="http://schemas.openxmlformats.org/spreadsheetml/2006/main" count="116" uniqueCount="113">
  <si>
    <t>DSBNo</t>
  </si>
  <si>
    <t>DSBIndex</t>
  </si>
  <si>
    <t>Brdno</t>
  </si>
  <si>
    <t>DSBName</t>
  </si>
  <si>
    <t>Algoma District School Board</t>
  </si>
  <si>
    <t>Algonquin and Lakeshore Catholic District School Board</t>
  </si>
  <si>
    <t>Avon Maitland District School Board</t>
  </si>
  <si>
    <t>Bluewater District School Board</t>
  </si>
  <si>
    <t>Brant Haldimand Norfolk Catholic District School Board</t>
  </si>
  <si>
    <t>Bruce-Grey Catholic District School Board</t>
  </si>
  <si>
    <t>Catholic District School Board of Eastern Ontario</t>
  </si>
  <si>
    <t>Conseil scolaire Viamonde</t>
  </si>
  <si>
    <t>Conseil scolaire catholique MonAvenir</t>
  </si>
  <si>
    <t>Conseil scolaire de district catholique des Aurores boréales</t>
  </si>
  <si>
    <t>Conseil scolaire de district catholique des Grandes Rivières</t>
  </si>
  <si>
    <t>Conseil scolaire de district catholique du Nouvel-Ontario</t>
  </si>
  <si>
    <t>Conseil scolaire de district catholique Franco-Nord</t>
  </si>
  <si>
    <t>Conseil scolaire catholique Providence</t>
  </si>
  <si>
    <t>Conseil scolaire public du Grand Nord de l’Ontario</t>
  </si>
  <si>
    <t>District School Board of Niagara</t>
  </si>
  <si>
    <t>District School Board Ontario North East</t>
  </si>
  <si>
    <t>Dufferin-Peel Catholic District School Board</t>
  </si>
  <si>
    <t>Durham Catholic District School Board</t>
  </si>
  <si>
    <t>Durham District School Board</t>
  </si>
  <si>
    <t>Grand Erie District School Board</t>
  </si>
  <si>
    <t>Greater Essex County District School Board</t>
  </si>
  <si>
    <t>Halton Catholic District School Board</t>
  </si>
  <si>
    <t>Halton District School Board</t>
  </si>
  <si>
    <t>Hamilton-Wentworth Catholic District School Board</t>
  </si>
  <si>
    <t>Hamilton-Wentworth District School Board</t>
  </si>
  <si>
    <t>Hastings and Prince Edward District School Board</t>
  </si>
  <si>
    <t>Huron Perth Catholic District School Board</t>
  </si>
  <si>
    <t>Huron-Superior Catholic District School Board</t>
  </si>
  <si>
    <t>Kawartha Pine Ridge District School Board</t>
  </si>
  <si>
    <t>Keewatin-Patricia District School Board</t>
  </si>
  <si>
    <t>Kenora Catholic District School Board</t>
  </si>
  <si>
    <t>Lakehead District School Board</t>
  </si>
  <si>
    <t>Lambton Kent District School Board</t>
  </si>
  <si>
    <t>Limestone District School Board</t>
  </si>
  <si>
    <t>London District Catholic School Board</t>
  </si>
  <si>
    <t>Near North District School Board</t>
  </si>
  <si>
    <t>Niagara Catholic District School Board</t>
  </si>
  <si>
    <t>Nipissing-Parry Sound Catholic District School Board</t>
  </si>
  <si>
    <t>Northeastern Catholic District School Board</t>
  </si>
  <si>
    <t>Northwest Catholic District School Board</t>
  </si>
  <si>
    <t>Ottawa Catholic District School Board</t>
  </si>
  <si>
    <t>Ottawa-Carleton District School Board</t>
  </si>
  <si>
    <t>Peel District School Board</t>
  </si>
  <si>
    <t>Peterborough Victoria Northumberland and Clarington Catholic District School Board</t>
  </si>
  <si>
    <t>Rainbow District School Board</t>
  </si>
  <si>
    <t>Rainy River District School Board</t>
  </si>
  <si>
    <t>Renfrew County Catholic District School Board</t>
  </si>
  <si>
    <t>Renfrew County District School Board</t>
  </si>
  <si>
    <t>Simcoe County District School Board</t>
  </si>
  <si>
    <t>Simcoe Muskoka Catholic District School Board</t>
  </si>
  <si>
    <t>St. Clair Catholic District School Board</t>
  </si>
  <si>
    <t>Sudbury Catholic District School Board</t>
  </si>
  <si>
    <t>Superior North Catholic District School Board</t>
  </si>
  <si>
    <t>Superior-Greenstone District School Board</t>
  </si>
  <si>
    <t>Thames Valley District School Board</t>
  </si>
  <si>
    <t>Thunder Bay Catholic District School Board</t>
  </si>
  <si>
    <t>Toronto Catholic District School Board</t>
  </si>
  <si>
    <t>Toronto District School Board</t>
  </si>
  <si>
    <t>Trillium Lakelands District School Board</t>
  </si>
  <si>
    <t>Upper Canada District School Board</t>
  </si>
  <si>
    <t>Upper Grand District School Board</t>
  </si>
  <si>
    <t>Waterloo Catholic District School Board</t>
  </si>
  <si>
    <t>Waterloo Region District School Board</t>
  </si>
  <si>
    <t>Wellington Catholic District School Board</t>
  </si>
  <si>
    <t>Windsor-Essex Catholic District School Board</t>
  </si>
  <si>
    <t>York Catholic District School Board</t>
  </si>
  <si>
    <t>York Region District School Board</t>
  </si>
  <si>
    <t>Ministry of Education</t>
  </si>
  <si>
    <t>Board Name:</t>
  </si>
  <si>
    <t>Board number:</t>
  </si>
  <si>
    <t>LEAD CONTACT</t>
  </si>
  <si>
    <t>Phone Number:</t>
  </si>
  <si>
    <t>E-mail:</t>
  </si>
  <si>
    <t>Name:</t>
  </si>
  <si>
    <t>ENROLMENT PROJECTIONS</t>
  </si>
  <si>
    <t>a) pupils to whom S49(6) of the Act applies.</t>
  </si>
  <si>
    <t>b) pupils whose parents or guardians do not reside in Ontario.</t>
  </si>
  <si>
    <t>c) pupils in respect of whom fees are receivable from the crown in right of Canada or a band, council of a band or education authority.</t>
  </si>
  <si>
    <t>Y0</t>
  </si>
  <si>
    <t>Y1</t>
  </si>
  <si>
    <t>Y2</t>
  </si>
  <si>
    <t>Y3</t>
  </si>
  <si>
    <t>Y4</t>
  </si>
  <si>
    <t>Junior Kindergarten (JK)</t>
  </si>
  <si>
    <t>Kindergarten (SK)</t>
  </si>
  <si>
    <t>Grades 1 to 3</t>
  </si>
  <si>
    <t>Grades 4 to 8</t>
  </si>
  <si>
    <t>Grades 4 to 6</t>
  </si>
  <si>
    <t>Grades 7 to 8</t>
  </si>
  <si>
    <t>Total Day School</t>
  </si>
  <si>
    <t>DAY SCHOOL ENROLMENT</t>
  </si>
  <si>
    <t>Average Daily Enrolment</t>
  </si>
  <si>
    <t>Total Headcount (October 31 count date)</t>
  </si>
  <si>
    <t>Pupils of the board (Section 5 of the Grant Regulation): Pupils of the board are pupils enrolled in schools operated by the board except for the following:</t>
  </si>
  <si>
    <t>Pupils of the Board less than 21 years of age</t>
  </si>
  <si>
    <t xml:space="preserve">Cont. Ed, High Credits, Summer School and Adult Day School ADE are collected through EFIS and should be excluded from this form. </t>
  </si>
  <si>
    <t>Total Elementary</t>
  </si>
  <si>
    <t>Total Secondary (including Independent Study ADE)</t>
  </si>
  <si>
    <t>ATTN: Error</t>
  </si>
  <si>
    <t>Board name</t>
  </si>
  <si>
    <t>Enter data in white coloured cells (yellow coloured cells are protected).</t>
  </si>
  <si>
    <t>Please enter all average daily enrolment (ADE) to two decimal places.</t>
  </si>
  <si>
    <t>2020-21</t>
  </si>
  <si>
    <t>Conseil des écoles publiques de l’Est de l’Ontario</t>
  </si>
  <si>
    <t>Conseil scolaire de district catholique de l’Est ontarien</t>
  </si>
  <si>
    <t>Conseil scolaire de district catholique du Centre-Est de l’Ontario</t>
  </si>
  <si>
    <t>Conseil scolaire de district du Nord-Est de l’Ontario</t>
  </si>
  <si>
    <t>The column titles for this worksheet are in row 2, 3, 7, 18, and 20. They span cells A2, B3, B7, B18, and D20 through H20 inclusive. The following cells have Comments: none. The data spans cells A4 through C5, B8 through D13, D15 through D16, B19, and A21 through H34. There is information in every cell for columns A through H.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</si>
</sst>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8" x14ac:knownFonts="1">
    <font>
      <sz val="11"/>
      <color theme="1"/>
      <name val="Calibri"/>
      <family val="2"/>
      <scheme val="minor"/>
    </font>
    <font>
      <b/>
      <sz val="14"/>
      <color theme="1"/>
      <name val="Calibri"/>
      <family val="2"/>
      <scheme val="minor"/>
    </font>
    <font>
      <sz val="11"/>
      <color theme="1"/>
      <name val="Arial"/>
      <family val="2"/>
    </font>
    <font>
      <b/>
      <sz val="12"/>
      <color theme="1"/>
      <name val="Arial"/>
      <family val="2"/>
    </font>
    <font>
      <b/>
      <sz val="11"/>
      <color theme="1"/>
      <name val="Arial"/>
      <family val="2"/>
    </font>
    <font>
      <u/>
      <sz val="11"/>
      <color theme="1"/>
      <name val="Arial"/>
      <family val="2"/>
    </font>
    <font>
      <b/>
      <sz val="11"/>
      <color rgb="FF0000FF"/>
      <name val="Arial"/>
      <family val="2"/>
    </font>
    <font>
      <b/>
      <u/>
      <sz val="12"/>
      <color theme="1"/>
      <name val="Arial"/>
      <family val="2"/>
    </font>
  </fonts>
  <fills count="5">
    <fill>
      <patternFill patternType="none"/>
    </fill>
    <fill>
      <patternFill patternType="gray125"/>
    </fill>
    <fill>
      <patternFill patternType="solid">
        <fgColor rgb="FFFFFFCC"/>
        <bgColor indexed="64"/>
      </patternFill>
    </fill>
    <fill>
      <patternFill patternType="solid">
        <fgColor rgb="FFC0C0C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0" fillId="4" borderId="0" xfId="0" applyFill="1"/>
    <xf numFmtId="0" fontId="2" fillId="3" borderId="0" xfId="0" applyFont="1" applyFill="1"/>
    <xf numFmtId="0" fontId="2" fillId="0" borderId="0" xfId="0" applyFont="1"/>
    <xf numFmtId="0" fontId="3" fillId="2" borderId="0" xfId="0" applyFont="1" applyFill="1"/>
    <xf numFmtId="0" fontId="2" fillId="2" borderId="0" xfId="0" applyFont="1" applyFill="1"/>
    <xf numFmtId="0" fontId="4" fillId="2" borderId="0" xfId="0" applyFont="1" applyFill="1"/>
    <xf numFmtId="0" fontId="5" fillId="2" borderId="0" xfId="0" applyFont="1" applyFill="1"/>
    <xf numFmtId="0" fontId="2" fillId="2" borderId="0" xfId="0" applyFont="1" applyFill="1" applyAlignment="1">
      <alignment horizontal="right"/>
    </xf>
    <xf numFmtId="49" fontId="2" fillId="0" borderId="1" xfId="0" applyNumberFormat="1" applyFont="1" applyFill="1" applyBorder="1" applyAlignment="1" applyProtection="1">
      <alignment horizontal="right"/>
      <protection locked="0"/>
    </xf>
    <xf numFmtId="0" fontId="4" fillId="2" borderId="0" xfId="0" applyFont="1" applyFill="1" applyAlignment="1">
      <alignment horizontal="left" wrapText="1"/>
    </xf>
    <xf numFmtId="0" fontId="7" fillId="2" borderId="0" xfId="0" applyFont="1" applyFill="1" applyAlignment="1">
      <alignment horizontal="left"/>
    </xf>
    <xf numFmtId="0" fontId="4" fillId="2" borderId="0" xfId="0" quotePrefix="1" applyFont="1" applyFill="1" applyAlignment="1">
      <alignment horizontal="left"/>
    </xf>
    <xf numFmtId="1" fontId="2" fillId="0" borderId="1" xfId="0" applyNumberFormat="1" applyFont="1" applyFill="1" applyBorder="1" applyAlignment="1" applyProtection="1">
      <alignment horizontal="right"/>
      <protection locked="0"/>
    </xf>
    <xf numFmtId="2" fontId="2" fillId="0" borderId="1" xfId="0" applyNumberFormat="1" applyFont="1" applyFill="1" applyBorder="1" applyAlignment="1" applyProtection="1">
      <alignment horizontal="right"/>
      <protection locked="0"/>
    </xf>
    <xf numFmtId="2" fontId="2" fillId="2" borderId="1" xfId="0" applyNumberFormat="1" applyFont="1" applyFill="1" applyBorder="1" applyAlignment="1">
      <alignment horizontal="right"/>
    </xf>
    <xf numFmtId="0" fontId="2" fillId="2" borderId="0" xfId="0" applyFont="1" applyFill="1" applyAlignment="1">
      <alignment horizontal="left"/>
    </xf>
    <xf numFmtId="0" fontId="4" fillId="2" borderId="0" xfId="0" applyFont="1" applyFill="1" applyAlignment="1">
      <alignment horizontal="left"/>
    </xf>
    <xf numFmtId="0" fontId="2" fillId="2" borderId="1" xfId="0" applyFont="1" applyFill="1" applyBorder="1" applyAlignment="1">
      <alignment horizontal="center"/>
    </xf>
    <xf numFmtId="0" fontId="2" fillId="0" borderId="1" xfId="0" applyFont="1" applyFill="1" applyBorder="1" applyAlignment="1" applyProtection="1">
      <alignment horizontal="center"/>
      <protection locked="0"/>
    </xf>
    <xf numFmtId="0" fontId="6" fillId="2" borderId="0" xfId="0" applyFont="1" applyFill="1" applyAlignment="1">
      <alignment wrapText="1"/>
    </xf>
    <xf numFmtId="0" fontId="4" fillId="2" borderId="0" xfId="0" applyFont="1" applyFill="1" applyAlignment="1">
      <alignment wrapText="1"/>
    </xf>
    <xf numFmtId="0" fontId="2" fillId="2" borderId="0" xfId="0" applyFont="1" applyFill="1" applyAlignment="1"/>
    <xf numFmtId="0" fontId="4" fillId="2" borderId="0" xfId="0" applyFont="1" applyFill="1" applyAlignment="1"/>
    <xf numFmtId="0" fontId="6" fillId="2" borderId="0" xfId="0" applyFont="1" applyFill="1" applyAlignment="1"/>
    <xf numFmtId="0" fontId="4" fillId="2" borderId="0" xfId="0" applyFont="1" applyFill="1" applyAlignment="1">
      <alignment horizontal="center"/>
    </xf>
    <xf numFmtId="0" fontId="2" fillId="2" borderId="0" xfId="0" applyFont="1" applyFill="1" applyAlignment="1">
      <alignment horizontal="center"/>
    </xf>
    <xf numFmtId="164" fontId="2" fillId="3" borderId="0" xfId="0" applyNumberFormat="1" applyFont="1" applyFill="1" applyProtection="1">
      <protection locked="0"/>
    </xf>
  </cellXfs>
  <cellStyles count="1">
    <cellStyle name="Normal" xfId="0" builtinId="0"/>
  </cellStyles>
  <dxfs count="0"/>
  <tableStyles count="0" defaultTableStyle="TableStyleMedium2" defaultPivotStyle="PivotStyleLight16"/>
  <colors>
    <mruColors>
      <color rgb="FFBFBFBF"/>
      <color rgb="FFC0C0C0"/>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8AA87-1906-4AE0-A3C0-B1CBD2301706}">
  <sheetPr codeName="Sheet1"/>
  <dimension ref="A1:F74"/>
  <sheetViews>
    <sheetView workbookViewId="0">
      <selection activeCell="G14" sqref="G14"/>
    </sheetView>
  </sheetViews>
  <sheetFormatPr defaultRowHeight="15" x14ac:dyDescent="0.25"/>
  <cols>
    <col min="3" max="3" width="18.42578125" bestFit="1" customWidth="1"/>
    <col min="4" max="4" width="77.5703125" bestFit="1" customWidth="1"/>
  </cols>
  <sheetData>
    <row r="1" spans="1:6" ht="18.75" x14ac:dyDescent="0.3">
      <c r="A1" t="s">
        <v>0</v>
      </c>
      <c r="B1" t="s">
        <v>1</v>
      </c>
      <c r="C1" t="s">
        <v>2</v>
      </c>
      <c r="D1" t="s">
        <v>3</v>
      </c>
      <c r="F1" s="1"/>
    </row>
    <row r="2" spans="1:6" x14ac:dyDescent="0.25">
      <c r="C2" t="s">
        <v>103</v>
      </c>
      <c r="D2" t="s">
        <v>104</v>
      </c>
      <c r="E2" t="s">
        <v>83</v>
      </c>
      <c r="F2" s="2" t="s">
        <v>107</v>
      </c>
    </row>
    <row r="3" spans="1:6" x14ac:dyDescent="0.25">
      <c r="A3">
        <v>2</v>
      </c>
      <c r="B3">
        <v>2</v>
      </c>
      <c r="C3">
        <v>28010</v>
      </c>
      <c r="D3" t="s">
        <v>4</v>
      </c>
      <c r="E3" t="s">
        <v>84</v>
      </c>
      <c r="F3" t="str">
        <f>LEFT(F2,4)+1&amp;"-"&amp;RIGHT(F2,2)+1</f>
        <v>2021-22</v>
      </c>
    </row>
    <row r="4" spans="1:6" x14ac:dyDescent="0.25">
      <c r="A4">
        <v>55</v>
      </c>
      <c r="B4">
        <v>60</v>
      </c>
      <c r="C4">
        <v>67202</v>
      </c>
      <c r="D4" t="s">
        <v>5</v>
      </c>
      <c r="E4" t="s">
        <v>85</v>
      </c>
      <c r="F4" t="str">
        <f>LEFT(F3,4)+1&amp;"-"&amp;RIGHT(F3,2)+1</f>
        <v>2022-23</v>
      </c>
    </row>
    <row r="5" spans="1:6" x14ac:dyDescent="0.25">
      <c r="A5">
        <v>8</v>
      </c>
      <c r="B5">
        <v>10</v>
      </c>
      <c r="C5">
        <v>66010</v>
      </c>
      <c r="D5" t="s">
        <v>6</v>
      </c>
      <c r="E5" t="s">
        <v>86</v>
      </c>
      <c r="F5" t="str">
        <f>LEFT(F4,4)+1&amp;"-"&amp;RIGHT(F4,2)+1</f>
        <v>2023-24</v>
      </c>
    </row>
    <row r="6" spans="1:6" x14ac:dyDescent="0.25">
      <c r="A6">
        <v>7</v>
      </c>
      <c r="B6">
        <v>9</v>
      </c>
      <c r="C6">
        <v>66001</v>
      </c>
      <c r="D6" t="s">
        <v>7</v>
      </c>
      <c r="E6" t="s">
        <v>87</v>
      </c>
      <c r="F6" t="str">
        <f>LEFT(F5,4)+1&amp;"-"&amp;RIGHT(F5,2)+1</f>
        <v>2024-25</v>
      </c>
    </row>
    <row r="7" spans="1:6" x14ac:dyDescent="0.25">
      <c r="A7">
        <v>51</v>
      </c>
      <c r="B7">
        <v>56</v>
      </c>
      <c r="C7">
        <v>67164</v>
      </c>
      <c r="D7" t="s">
        <v>8</v>
      </c>
    </row>
    <row r="8" spans="1:6" x14ac:dyDescent="0.25">
      <c r="A8">
        <v>35</v>
      </c>
      <c r="B8">
        <v>40</v>
      </c>
      <c r="C8">
        <v>67008</v>
      </c>
      <c r="D8" t="s">
        <v>9</v>
      </c>
    </row>
    <row r="9" spans="1:6" x14ac:dyDescent="0.25">
      <c r="A9">
        <v>52</v>
      </c>
      <c r="B9">
        <v>57</v>
      </c>
      <c r="C9">
        <v>67172</v>
      </c>
      <c r="D9" t="s">
        <v>10</v>
      </c>
    </row>
    <row r="10" spans="1:6" x14ac:dyDescent="0.25">
      <c r="A10">
        <v>58</v>
      </c>
      <c r="B10">
        <v>63</v>
      </c>
      <c r="C10">
        <v>66303</v>
      </c>
      <c r="D10" t="s">
        <v>11</v>
      </c>
    </row>
    <row r="11" spans="1:6" x14ac:dyDescent="0.25">
      <c r="A11">
        <v>64</v>
      </c>
      <c r="B11">
        <v>70</v>
      </c>
      <c r="C11">
        <v>67318</v>
      </c>
      <c r="D11" t="s">
        <v>12</v>
      </c>
    </row>
    <row r="12" spans="1:6" x14ac:dyDescent="0.25">
      <c r="A12">
        <v>65</v>
      </c>
      <c r="B12">
        <v>71</v>
      </c>
      <c r="C12">
        <v>67326</v>
      </c>
      <c r="D12" t="s">
        <v>109</v>
      </c>
    </row>
    <row r="13" spans="1:6" x14ac:dyDescent="0.25">
      <c r="A13">
        <v>62</v>
      </c>
      <c r="B13">
        <v>68</v>
      </c>
      <c r="C13">
        <v>29130</v>
      </c>
      <c r="D13" t="s">
        <v>13</v>
      </c>
    </row>
    <row r="14" spans="1:6" x14ac:dyDescent="0.25">
      <c r="A14">
        <v>60.1</v>
      </c>
      <c r="B14">
        <v>65</v>
      </c>
      <c r="C14">
        <v>29106</v>
      </c>
      <c r="D14" t="s">
        <v>14</v>
      </c>
    </row>
    <row r="15" spans="1:6" x14ac:dyDescent="0.25">
      <c r="A15">
        <v>66</v>
      </c>
      <c r="B15">
        <v>72</v>
      </c>
      <c r="C15">
        <v>67334</v>
      </c>
      <c r="D15" t="s">
        <v>110</v>
      </c>
    </row>
    <row r="16" spans="1:6" x14ac:dyDescent="0.25">
      <c r="A16">
        <v>61</v>
      </c>
      <c r="B16">
        <v>67</v>
      </c>
      <c r="C16">
        <v>29122</v>
      </c>
      <c r="D16" t="s">
        <v>15</v>
      </c>
    </row>
    <row r="17" spans="1:4" x14ac:dyDescent="0.25">
      <c r="A17">
        <v>60.2</v>
      </c>
      <c r="B17">
        <v>66</v>
      </c>
      <c r="C17">
        <v>29114</v>
      </c>
      <c r="D17" t="s">
        <v>16</v>
      </c>
    </row>
    <row r="18" spans="1:4" x14ac:dyDescent="0.25">
      <c r="A18">
        <v>63</v>
      </c>
      <c r="B18">
        <v>69</v>
      </c>
      <c r="C18">
        <v>67300</v>
      </c>
      <c r="D18" t="s">
        <v>17</v>
      </c>
    </row>
    <row r="19" spans="1:4" x14ac:dyDescent="0.25">
      <c r="A19">
        <v>59</v>
      </c>
      <c r="B19">
        <v>64</v>
      </c>
      <c r="C19">
        <v>66311</v>
      </c>
      <c r="D19" t="s">
        <v>108</v>
      </c>
    </row>
    <row r="20" spans="1:4" x14ac:dyDescent="0.25">
      <c r="A20">
        <v>57</v>
      </c>
      <c r="B20">
        <v>62</v>
      </c>
      <c r="C20">
        <v>28118</v>
      </c>
      <c r="D20" t="s">
        <v>18</v>
      </c>
    </row>
    <row r="21" spans="1:4" x14ac:dyDescent="0.25">
      <c r="A21">
        <v>56</v>
      </c>
      <c r="B21">
        <v>61</v>
      </c>
      <c r="C21">
        <v>28100</v>
      </c>
      <c r="D21" t="s">
        <v>111</v>
      </c>
    </row>
    <row r="22" spans="1:4" x14ac:dyDescent="0.25">
      <c r="A22">
        <v>22</v>
      </c>
      <c r="B22">
        <v>24</v>
      </c>
      <c r="C22">
        <v>66150</v>
      </c>
      <c r="D22" t="s">
        <v>19</v>
      </c>
    </row>
    <row r="23" spans="1:4" x14ac:dyDescent="0.25">
      <c r="A23">
        <v>1</v>
      </c>
      <c r="B23">
        <v>1</v>
      </c>
      <c r="C23">
        <v>28002</v>
      </c>
      <c r="D23" t="s">
        <v>20</v>
      </c>
    </row>
    <row r="24" spans="1:4" x14ac:dyDescent="0.25">
      <c r="A24">
        <v>43</v>
      </c>
      <c r="B24">
        <v>48</v>
      </c>
      <c r="C24">
        <v>67083</v>
      </c>
      <c r="D24" t="s">
        <v>21</v>
      </c>
    </row>
    <row r="25" spans="1:4" x14ac:dyDescent="0.25">
      <c r="A25">
        <v>45</v>
      </c>
      <c r="B25">
        <v>50</v>
      </c>
      <c r="C25">
        <v>67105</v>
      </c>
      <c r="D25" t="s">
        <v>22</v>
      </c>
    </row>
    <row r="26" spans="1:4" x14ac:dyDescent="0.25">
      <c r="A26">
        <v>13</v>
      </c>
      <c r="B26">
        <v>15</v>
      </c>
      <c r="C26">
        <v>66060</v>
      </c>
      <c r="D26" t="s">
        <v>23</v>
      </c>
    </row>
    <row r="27" spans="1:4" x14ac:dyDescent="0.25">
      <c r="A27">
        <v>23</v>
      </c>
      <c r="B27">
        <v>25</v>
      </c>
      <c r="C27">
        <v>66168</v>
      </c>
      <c r="D27" t="s">
        <v>24</v>
      </c>
    </row>
    <row r="28" spans="1:4" x14ac:dyDescent="0.25">
      <c r="A28">
        <v>9</v>
      </c>
      <c r="B28">
        <v>11</v>
      </c>
      <c r="C28">
        <v>66028</v>
      </c>
      <c r="D28" t="s">
        <v>25</v>
      </c>
    </row>
    <row r="29" spans="1:4" x14ac:dyDescent="0.25">
      <c r="A29">
        <v>46</v>
      </c>
      <c r="B29">
        <v>51</v>
      </c>
      <c r="C29">
        <v>67113</v>
      </c>
      <c r="D29" t="s">
        <v>26</v>
      </c>
    </row>
    <row r="30" spans="1:4" x14ac:dyDescent="0.25">
      <c r="A30">
        <v>20</v>
      </c>
      <c r="B30">
        <v>22</v>
      </c>
      <c r="C30">
        <v>66133</v>
      </c>
      <c r="D30" t="s">
        <v>27</v>
      </c>
    </row>
    <row r="31" spans="1:4" x14ac:dyDescent="0.25">
      <c r="A31">
        <v>47</v>
      </c>
      <c r="B31">
        <v>52</v>
      </c>
      <c r="C31">
        <v>67121</v>
      </c>
      <c r="D31" t="s">
        <v>28</v>
      </c>
    </row>
    <row r="32" spans="1:4" x14ac:dyDescent="0.25">
      <c r="A32">
        <v>21</v>
      </c>
      <c r="B32">
        <v>23</v>
      </c>
      <c r="C32">
        <v>66141</v>
      </c>
      <c r="D32" t="s">
        <v>29</v>
      </c>
    </row>
    <row r="33" spans="1:4" x14ac:dyDescent="0.25">
      <c r="A33">
        <v>29</v>
      </c>
      <c r="B33">
        <v>31</v>
      </c>
      <c r="C33">
        <v>66222</v>
      </c>
      <c r="D33" t="s">
        <v>30</v>
      </c>
    </row>
    <row r="34" spans="1:4" x14ac:dyDescent="0.25">
      <c r="A34">
        <v>36</v>
      </c>
      <c r="B34">
        <v>41</v>
      </c>
      <c r="C34">
        <v>67016</v>
      </c>
      <c r="D34" t="s">
        <v>31</v>
      </c>
    </row>
    <row r="35" spans="1:4" x14ac:dyDescent="0.25">
      <c r="A35">
        <v>31</v>
      </c>
      <c r="B35">
        <v>34</v>
      </c>
      <c r="C35">
        <v>29025</v>
      </c>
      <c r="D35" t="s">
        <v>32</v>
      </c>
    </row>
    <row r="36" spans="1:4" x14ac:dyDescent="0.25">
      <c r="A36">
        <v>14</v>
      </c>
      <c r="B36">
        <v>16</v>
      </c>
      <c r="C36">
        <v>66079</v>
      </c>
      <c r="D36" t="s">
        <v>33</v>
      </c>
    </row>
    <row r="37" spans="1:4" x14ac:dyDescent="0.25">
      <c r="A37">
        <v>5.0999999999999996</v>
      </c>
      <c r="B37">
        <v>5</v>
      </c>
      <c r="C37">
        <v>28045</v>
      </c>
      <c r="D37" t="s">
        <v>34</v>
      </c>
    </row>
    <row r="38" spans="1:4" x14ac:dyDescent="0.25">
      <c r="A38">
        <v>33.200000000000003</v>
      </c>
      <c r="B38">
        <v>37</v>
      </c>
      <c r="C38">
        <v>29050</v>
      </c>
      <c r="D38" t="s">
        <v>35</v>
      </c>
    </row>
    <row r="39" spans="1:4" x14ac:dyDescent="0.25">
      <c r="A39">
        <v>6.1</v>
      </c>
      <c r="B39">
        <v>7</v>
      </c>
      <c r="C39">
        <v>28061</v>
      </c>
      <c r="D39" t="s">
        <v>36</v>
      </c>
    </row>
    <row r="40" spans="1:4" x14ac:dyDescent="0.25">
      <c r="A40">
        <v>10</v>
      </c>
      <c r="B40">
        <v>12</v>
      </c>
      <c r="C40">
        <v>66036</v>
      </c>
      <c r="D40" t="s">
        <v>37</v>
      </c>
    </row>
    <row r="41" spans="1:4" x14ac:dyDescent="0.25">
      <c r="A41">
        <v>27</v>
      </c>
      <c r="B41">
        <v>29</v>
      </c>
      <c r="C41">
        <v>66206</v>
      </c>
      <c r="D41" t="s">
        <v>38</v>
      </c>
    </row>
    <row r="42" spans="1:4" x14ac:dyDescent="0.25">
      <c r="A42">
        <v>38</v>
      </c>
      <c r="B42">
        <v>43</v>
      </c>
      <c r="C42">
        <v>67032</v>
      </c>
      <c r="D42" t="s">
        <v>39</v>
      </c>
    </row>
    <row r="43" spans="1:4" x14ac:dyDescent="0.25">
      <c r="A43">
        <v>4</v>
      </c>
      <c r="B43">
        <v>4</v>
      </c>
      <c r="C43">
        <v>28037</v>
      </c>
      <c r="D43" t="s">
        <v>40</v>
      </c>
    </row>
    <row r="44" spans="1:4" x14ac:dyDescent="0.25">
      <c r="A44">
        <v>50</v>
      </c>
      <c r="B44">
        <v>55</v>
      </c>
      <c r="C44">
        <v>67156</v>
      </c>
      <c r="D44" t="s">
        <v>41</v>
      </c>
    </row>
    <row r="45" spans="1:4" x14ac:dyDescent="0.25">
      <c r="A45">
        <v>30.2</v>
      </c>
      <c r="B45">
        <v>33</v>
      </c>
      <c r="C45">
        <v>29017</v>
      </c>
      <c r="D45" t="s">
        <v>42</v>
      </c>
    </row>
    <row r="46" spans="1:4" x14ac:dyDescent="0.25">
      <c r="A46">
        <v>30.1</v>
      </c>
      <c r="B46">
        <v>32</v>
      </c>
      <c r="C46">
        <v>29009</v>
      </c>
      <c r="D46" t="s">
        <v>43</v>
      </c>
    </row>
    <row r="47" spans="1:4" x14ac:dyDescent="0.25">
      <c r="A47">
        <v>33.1</v>
      </c>
      <c r="B47">
        <v>36</v>
      </c>
      <c r="C47">
        <v>29041</v>
      </c>
      <c r="D47" t="s">
        <v>44</v>
      </c>
    </row>
    <row r="48" spans="1:4" x14ac:dyDescent="0.25">
      <c r="A48">
        <v>53</v>
      </c>
      <c r="B48">
        <v>58</v>
      </c>
      <c r="C48">
        <v>67180</v>
      </c>
      <c r="D48" t="s">
        <v>45</v>
      </c>
    </row>
    <row r="49" spans="1:4" x14ac:dyDescent="0.25">
      <c r="A49">
        <v>25</v>
      </c>
      <c r="B49">
        <v>27</v>
      </c>
      <c r="C49">
        <v>66184</v>
      </c>
      <c r="D49" t="s">
        <v>46</v>
      </c>
    </row>
    <row r="50" spans="1:4" x14ac:dyDescent="0.25">
      <c r="A50">
        <v>19</v>
      </c>
      <c r="B50">
        <v>21</v>
      </c>
      <c r="C50">
        <v>66125</v>
      </c>
      <c r="D50" t="s">
        <v>47</v>
      </c>
    </row>
    <row r="51" spans="1:4" x14ac:dyDescent="0.25">
      <c r="A51">
        <v>41</v>
      </c>
      <c r="B51">
        <v>46</v>
      </c>
      <c r="C51">
        <v>67067</v>
      </c>
      <c r="D51" t="s">
        <v>48</v>
      </c>
    </row>
    <row r="52" spans="1:4" x14ac:dyDescent="0.25">
      <c r="A52">
        <v>3</v>
      </c>
      <c r="B52">
        <v>3</v>
      </c>
      <c r="C52">
        <v>28029</v>
      </c>
      <c r="D52" t="s">
        <v>49</v>
      </c>
    </row>
    <row r="53" spans="1:4" x14ac:dyDescent="0.25">
      <c r="A53">
        <v>5.2</v>
      </c>
      <c r="B53">
        <v>6</v>
      </c>
      <c r="C53">
        <v>28053</v>
      </c>
      <c r="D53" t="s">
        <v>50</v>
      </c>
    </row>
    <row r="54" spans="1:4" x14ac:dyDescent="0.25">
      <c r="A54">
        <v>54</v>
      </c>
      <c r="B54">
        <v>59</v>
      </c>
      <c r="C54">
        <v>67199</v>
      </c>
      <c r="D54" t="s">
        <v>51</v>
      </c>
    </row>
    <row r="55" spans="1:4" x14ac:dyDescent="0.25">
      <c r="A55">
        <v>28</v>
      </c>
      <c r="B55">
        <v>30</v>
      </c>
      <c r="C55">
        <v>66214</v>
      </c>
      <c r="D55" t="s">
        <v>52</v>
      </c>
    </row>
    <row r="56" spans="1:4" x14ac:dyDescent="0.25">
      <c r="A56">
        <v>17</v>
      </c>
      <c r="B56">
        <v>19</v>
      </c>
      <c r="C56">
        <v>66109</v>
      </c>
      <c r="D56" t="s">
        <v>53</v>
      </c>
    </row>
    <row r="57" spans="1:4" x14ac:dyDescent="0.25">
      <c r="A57">
        <v>44</v>
      </c>
      <c r="B57">
        <v>49</v>
      </c>
      <c r="C57">
        <v>67091</v>
      </c>
      <c r="D57" t="s">
        <v>54</v>
      </c>
    </row>
    <row r="58" spans="1:4" x14ac:dyDescent="0.25">
      <c r="A58">
        <v>39</v>
      </c>
      <c r="B58">
        <v>44</v>
      </c>
      <c r="C58">
        <v>67040</v>
      </c>
      <c r="D58" t="s">
        <v>55</v>
      </c>
    </row>
    <row r="59" spans="1:4" x14ac:dyDescent="0.25">
      <c r="A59">
        <v>32</v>
      </c>
      <c r="B59">
        <v>35</v>
      </c>
      <c r="C59">
        <v>29033</v>
      </c>
      <c r="D59" t="s">
        <v>56</v>
      </c>
    </row>
    <row r="60" spans="1:4" x14ac:dyDescent="0.25">
      <c r="A60">
        <v>34.200000000000003</v>
      </c>
      <c r="B60">
        <v>39</v>
      </c>
      <c r="C60">
        <v>29076</v>
      </c>
      <c r="D60" t="s">
        <v>57</v>
      </c>
    </row>
    <row r="61" spans="1:4" x14ac:dyDescent="0.25">
      <c r="A61">
        <v>6.2</v>
      </c>
      <c r="B61">
        <v>8</v>
      </c>
      <c r="C61">
        <v>28070</v>
      </c>
      <c r="D61" t="s">
        <v>58</v>
      </c>
    </row>
    <row r="62" spans="1:4" x14ac:dyDescent="0.25">
      <c r="A62">
        <v>11</v>
      </c>
      <c r="B62">
        <v>13</v>
      </c>
      <c r="C62">
        <v>66044</v>
      </c>
      <c r="D62" t="s">
        <v>59</v>
      </c>
    </row>
    <row r="63" spans="1:4" x14ac:dyDescent="0.25">
      <c r="A63">
        <v>34.1</v>
      </c>
      <c r="B63">
        <v>38</v>
      </c>
      <c r="C63">
        <v>29068</v>
      </c>
      <c r="D63" t="s">
        <v>60</v>
      </c>
    </row>
    <row r="64" spans="1:4" x14ac:dyDescent="0.25">
      <c r="A64">
        <v>40</v>
      </c>
      <c r="B64">
        <v>45</v>
      </c>
      <c r="C64">
        <v>67059</v>
      </c>
      <c r="D64" t="s">
        <v>61</v>
      </c>
    </row>
    <row r="65" spans="1:4" x14ac:dyDescent="0.25">
      <c r="A65">
        <v>12</v>
      </c>
      <c r="B65">
        <v>14</v>
      </c>
      <c r="C65">
        <v>66052</v>
      </c>
      <c r="D65" t="s">
        <v>62</v>
      </c>
    </row>
    <row r="66" spans="1:4" x14ac:dyDescent="0.25">
      <c r="A66">
        <v>15</v>
      </c>
      <c r="B66">
        <v>17</v>
      </c>
      <c r="C66">
        <v>66087</v>
      </c>
      <c r="D66" t="s">
        <v>63</v>
      </c>
    </row>
    <row r="67" spans="1:4" x14ac:dyDescent="0.25">
      <c r="A67">
        <v>26</v>
      </c>
      <c r="B67">
        <v>28</v>
      </c>
      <c r="C67">
        <v>66192</v>
      </c>
      <c r="D67" t="s">
        <v>64</v>
      </c>
    </row>
    <row r="68" spans="1:4" x14ac:dyDescent="0.25">
      <c r="A68">
        <v>18</v>
      </c>
      <c r="B68">
        <v>20</v>
      </c>
      <c r="C68">
        <v>66117</v>
      </c>
      <c r="D68" t="s">
        <v>65</v>
      </c>
    </row>
    <row r="69" spans="1:4" x14ac:dyDescent="0.25">
      <c r="A69">
        <v>49</v>
      </c>
      <c r="B69">
        <v>54</v>
      </c>
      <c r="C69">
        <v>67148</v>
      </c>
      <c r="D69" t="s">
        <v>66</v>
      </c>
    </row>
    <row r="70" spans="1:4" x14ac:dyDescent="0.25">
      <c r="A70">
        <v>24</v>
      </c>
      <c r="B70">
        <v>26</v>
      </c>
      <c r="C70">
        <v>66176</v>
      </c>
      <c r="D70" t="s">
        <v>67</v>
      </c>
    </row>
    <row r="71" spans="1:4" x14ac:dyDescent="0.25">
      <c r="A71">
        <v>48</v>
      </c>
      <c r="B71">
        <v>53</v>
      </c>
      <c r="C71">
        <v>67130</v>
      </c>
      <c r="D71" t="s">
        <v>68</v>
      </c>
    </row>
    <row r="72" spans="1:4" x14ac:dyDescent="0.25">
      <c r="A72">
        <v>37</v>
      </c>
      <c r="B72">
        <v>42</v>
      </c>
      <c r="C72">
        <v>67024</v>
      </c>
      <c r="D72" t="s">
        <v>69</v>
      </c>
    </row>
    <row r="73" spans="1:4" x14ac:dyDescent="0.25">
      <c r="A73">
        <v>42</v>
      </c>
      <c r="B73">
        <v>47</v>
      </c>
      <c r="C73">
        <v>67075</v>
      </c>
      <c r="D73" t="s">
        <v>70</v>
      </c>
    </row>
    <row r="74" spans="1:4" x14ac:dyDescent="0.25">
      <c r="A74">
        <v>16</v>
      </c>
      <c r="B74">
        <v>18</v>
      </c>
      <c r="C74">
        <v>66095</v>
      </c>
      <c r="D74" t="s">
        <v>71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7B17-256F-4C27-BAD3-7C2AC07565CE}">
  <sheetPr codeName="Sheet2">
    <pageSetUpPr fitToPage="1"/>
  </sheetPr>
  <dimension ref="A1:Q46"/>
  <sheetViews>
    <sheetView tabSelected="1" topLeftCell="A4" zoomScaleNormal="100" zoomScaleSheetLayoutView="85" workbookViewId="0">
      <selection activeCell="C4" sqref="C4"/>
    </sheetView>
  </sheetViews>
  <sheetFormatPr defaultColWidth="0" defaultRowHeight="14.25" zeroHeight="1" x14ac:dyDescent="0.2"/>
  <cols>
    <col min="1" max="1" width="10.85546875" style="4" customWidth="1"/>
    <col min="2" max="2" width="5.140625" style="4" customWidth="1"/>
    <col min="3" max="3" width="81.85546875" style="4" customWidth="1"/>
    <col min="4" max="8" width="10.85546875" style="4" customWidth="1"/>
    <col min="9" max="9" width="129.140625" style="4" customWidth="1"/>
    <col min="10" max="17" width="0" style="4" hidden="1" customWidth="1"/>
    <col min="18" max="16384" width="9.140625" style="4" hidden="1"/>
  </cols>
  <sheetData>
    <row r="1" spans="1:9" x14ac:dyDescent="0.2">
      <c r="A1" s="28" t="s">
        <v>112</v>
      </c>
      <c r="B1" s="3"/>
      <c r="C1" s="3"/>
      <c r="D1" s="3"/>
      <c r="E1" s="3"/>
      <c r="F1" s="3"/>
      <c r="G1" s="3"/>
      <c r="H1" s="3"/>
      <c r="I1" s="3"/>
    </row>
    <row r="2" spans="1:9" ht="15.75" x14ac:dyDescent="0.25">
      <c r="A2" s="5" t="s">
        <v>72</v>
      </c>
      <c r="B2" s="6"/>
      <c r="C2" s="6"/>
      <c r="D2" s="6"/>
      <c r="E2" s="6"/>
      <c r="F2" s="6"/>
      <c r="G2" s="6"/>
      <c r="H2" s="6"/>
      <c r="I2" s="6"/>
    </row>
    <row r="3" spans="1:9" ht="15" x14ac:dyDescent="0.25">
      <c r="A3" s="6"/>
      <c r="B3" s="7" t="s">
        <v>79</v>
      </c>
      <c r="C3" s="7"/>
      <c r="D3" s="6"/>
      <c r="E3" s="6"/>
      <c r="F3" s="6"/>
      <c r="G3" s="6"/>
      <c r="H3" s="6"/>
      <c r="I3" s="6"/>
    </row>
    <row r="4" spans="1:9" x14ac:dyDescent="0.2">
      <c r="A4" s="6" t="s">
        <v>73</v>
      </c>
      <c r="B4" s="6"/>
      <c r="C4" s="20" t="s">
        <v>104</v>
      </c>
      <c r="D4" s="6"/>
      <c r="E4" s="6"/>
      <c r="F4" s="6"/>
      <c r="G4" s="6"/>
      <c r="H4" s="6"/>
      <c r="I4" s="6"/>
    </row>
    <row r="5" spans="1:9" x14ac:dyDescent="0.2">
      <c r="A5" s="6" t="s">
        <v>74</v>
      </c>
      <c r="B5" s="6"/>
      <c r="C5" s="19" t="str">
        <f>INDEX('#PARAM'!$C:$C,MATCH($C$4,'#PARAM'!$D:$D,0))</f>
        <v>ATTN: Error</v>
      </c>
      <c r="D5" s="6"/>
      <c r="E5" s="6"/>
      <c r="F5" s="6"/>
      <c r="G5" s="6"/>
      <c r="H5" s="6"/>
      <c r="I5" s="6"/>
    </row>
    <row r="6" spans="1:9" x14ac:dyDescent="0.2">
      <c r="A6" s="6"/>
      <c r="B6" s="6"/>
      <c r="C6" s="6"/>
      <c r="D6" s="6"/>
      <c r="E6" s="6"/>
      <c r="F6" s="6"/>
      <c r="G6" s="6"/>
      <c r="H6" s="6"/>
      <c r="I6" s="6"/>
    </row>
    <row r="7" spans="1:9" x14ac:dyDescent="0.2">
      <c r="A7" s="6"/>
      <c r="B7" s="8" t="s">
        <v>75</v>
      </c>
      <c r="C7" s="6"/>
      <c r="D7" s="6"/>
      <c r="E7" s="6"/>
      <c r="F7" s="6"/>
      <c r="G7" s="6"/>
      <c r="H7" s="6"/>
      <c r="I7" s="6"/>
    </row>
    <row r="8" spans="1:9" ht="15" x14ac:dyDescent="0.25">
      <c r="A8" s="6"/>
      <c r="B8" s="9" t="s">
        <v>78</v>
      </c>
      <c r="C8" s="10"/>
      <c r="D8" s="25" t="s">
        <v>106</v>
      </c>
      <c r="E8" s="21"/>
      <c r="F8" s="21"/>
      <c r="G8" s="21"/>
      <c r="H8" s="21"/>
      <c r="I8" s="21"/>
    </row>
    <row r="9" spans="1:9" ht="15" x14ac:dyDescent="0.25">
      <c r="A9" s="6"/>
      <c r="B9" s="9" t="s">
        <v>77</v>
      </c>
      <c r="C9" s="10"/>
      <c r="D9" s="25" t="s">
        <v>105</v>
      </c>
      <c r="E9" s="21"/>
      <c r="F9" s="21"/>
      <c r="G9" s="21"/>
      <c r="H9" s="21"/>
      <c r="I9" s="21"/>
    </row>
    <row r="10" spans="1:9" ht="15" x14ac:dyDescent="0.25">
      <c r="A10" s="6"/>
      <c r="B10" s="9" t="s">
        <v>76</v>
      </c>
      <c r="C10" s="10"/>
      <c r="D10" s="24" t="s">
        <v>98</v>
      </c>
      <c r="E10" s="22"/>
      <c r="F10" s="22"/>
      <c r="G10" s="22"/>
      <c r="H10" s="22"/>
      <c r="I10" s="22"/>
    </row>
    <row r="11" spans="1:9" x14ac:dyDescent="0.2">
      <c r="A11" s="6"/>
      <c r="B11" s="6"/>
      <c r="C11" s="6"/>
      <c r="D11" s="23" t="s">
        <v>80</v>
      </c>
      <c r="E11" s="23"/>
      <c r="F11" s="23"/>
      <c r="G11" s="23"/>
      <c r="H11" s="23"/>
      <c r="I11" s="23"/>
    </row>
    <row r="12" spans="1:9" x14ac:dyDescent="0.2">
      <c r="A12" s="6"/>
      <c r="B12" s="6"/>
      <c r="C12" s="6"/>
      <c r="D12" s="23" t="s">
        <v>81</v>
      </c>
      <c r="E12" s="23"/>
      <c r="F12" s="23"/>
      <c r="G12" s="23"/>
      <c r="H12" s="23"/>
      <c r="I12" s="23"/>
    </row>
    <row r="13" spans="1:9" x14ac:dyDescent="0.2">
      <c r="A13" s="6"/>
      <c r="B13" s="6"/>
      <c r="C13" s="6"/>
      <c r="D13" s="23" t="s">
        <v>82</v>
      </c>
      <c r="E13" s="23"/>
      <c r="F13" s="23"/>
      <c r="G13" s="23"/>
      <c r="H13" s="23"/>
      <c r="I13" s="23"/>
    </row>
    <row r="14" spans="1:9" x14ac:dyDescent="0.2">
      <c r="A14" s="6"/>
      <c r="B14" s="6"/>
      <c r="C14" s="6"/>
      <c r="D14" s="17"/>
      <c r="E14" s="17"/>
      <c r="F14" s="17"/>
      <c r="G14" s="17"/>
      <c r="H14" s="17"/>
      <c r="I14" s="17"/>
    </row>
    <row r="15" spans="1:9" ht="15" x14ac:dyDescent="0.25">
      <c r="A15" s="6"/>
      <c r="B15" s="6"/>
      <c r="C15" s="6"/>
      <c r="D15" s="24" t="str">
        <f>"The "&amp;'#PARAM'!$F$2&amp;" enrolment should reflect the numbers to be submitted for the "&amp;'#PARAM'!$F$2&amp;" Revised Estimates."</f>
        <v>The 2020-21 enrolment should reflect the numbers to be submitted for the 2020-21 Revised Estimates.</v>
      </c>
      <c r="E15" s="24"/>
      <c r="F15" s="24"/>
      <c r="G15" s="24"/>
      <c r="H15" s="24"/>
      <c r="I15" s="24"/>
    </row>
    <row r="16" spans="1:9" ht="15" x14ac:dyDescent="0.25">
      <c r="A16" s="6"/>
      <c r="B16" s="6"/>
      <c r="C16" s="6"/>
      <c r="D16" s="24" t="s">
        <v>100</v>
      </c>
      <c r="E16" s="22"/>
      <c r="F16" s="22"/>
      <c r="G16" s="22"/>
      <c r="H16" s="22"/>
      <c r="I16" s="22"/>
    </row>
    <row r="17" spans="1:9" x14ac:dyDescent="0.2">
      <c r="A17" s="3"/>
      <c r="B17" s="3"/>
      <c r="C17" s="3"/>
      <c r="D17" s="3"/>
      <c r="E17" s="3"/>
      <c r="F17" s="3"/>
      <c r="G17" s="3"/>
      <c r="H17" s="3"/>
      <c r="I17" s="3"/>
    </row>
    <row r="18" spans="1:9" ht="15.75" x14ac:dyDescent="0.25">
      <c r="A18" s="6"/>
      <c r="B18" s="12" t="s">
        <v>95</v>
      </c>
      <c r="C18" s="11"/>
      <c r="D18" s="11"/>
      <c r="E18" s="11"/>
      <c r="F18" s="11"/>
      <c r="G18" s="11"/>
      <c r="H18" s="11"/>
      <c r="I18" s="11"/>
    </row>
    <row r="19" spans="1:9" ht="15" x14ac:dyDescent="0.25">
      <c r="A19" s="6"/>
      <c r="B19" s="18" t="s">
        <v>99</v>
      </c>
      <c r="C19" s="11"/>
      <c r="D19" s="11"/>
      <c r="E19" s="11"/>
      <c r="F19" s="11"/>
      <c r="G19" s="11"/>
      <c r="H19" s="11"/>
      <c r="I19" s="11"/>
    </row>
    <row r="20" spans="1:9" ht="15" x14ac:dyDescent="0.25">
      <c r="A20" s="6"/>
      <c r="B20" s="6"/>
      <c r="C20" s="6"/>
      <c r="D20" s="7" t="str">
        <f>'#PARAM'!F2</f>
        <v>2020-21</v>
      </c>
      <c r="E20" s="7" t="str">
        <f>'#PARAM'!F3</f>
        <v>2021-22</v>
      </c>
      <c r="F20" s="7" t="str">
        <f>'#PARAM'!F4</f>
        <v>2022-23</v>
      </c>
      <c r="G20" s="7" t="str">
        <f>'#PARAM'!F5</f>
        <v>2023-24</v>
      </c>
      <c r="H20" s="7" t="str">
        <f>'#PARAM'!F6</f>
        <v>2024-25</v>
      </c>
      <c r="I20" s="6"/>
    </row>
    <row r="21" spans="1:9" ht="15" x14ac:dyDescent="0.25">
      <c r="A21" s="26">
        <v>1</v>
      </c>
      <c r="B21" s="7" t="s">
        <v>97</v>
      </c>
      <c r="C21" s="13"/>
      <c r="D21" s="6"/>
      <c r="E21" s="6"/>
      <c r="F21" s="6"/>
      <c r="G21" s="6"/>
      <c r="H21" s="6"/>
      <c r="I21" s="6"/>
    </row>
    <row r="22" spans="1:9" x14ac:dyDescent="0.2">
      <c r="A22" s="27">
        <v>1.1000000000000001</v>
      </c>
      <c r="B22" s="6" t="s">
        <v>88</v>
      </c>
      <c r="C22" s="6"/>
      <c r="D22" s="14"/>
      <c r="E22" s="14"/>
      <c r="F22" s="14"/>
      <c r="G22" s="14"/>
      <c r="H22" s="14"/>
      <c r="I22" s="6"/>
    </row>
    <row r="23" spans="1:9" x14ac:dyDescent="0.2">
      <c r="A23" s="27">
        <v>1.2</v>
      </c>
      <c r="B23" s="6" t="s">
        <v>89</v>
      </c>
      <c r="C23" s="6"/>
      <c r="D23" s="14"/>
      <c r="E23" s="14"/>
      <c r="F23" s="14"/>
      <c r="G23" s="14"/>
      <c r="H23" s="14"/>
      <c r="I23" s="6"/>
    </row>
    <row r="24" spans="1:9" x14ac:dyDescent="0.2">
      <c r="A24" s="27"/>
      <c r="B24" s="6"/>
      <c r="C24" s="6"/>
      <c r="D24" s="6"/>
      <c r="E24" s="6"/>
      <c r="F24" s="6"/>
      <c r="G24" s="6"/>
      <c r="H24" s="6"/>
      <c r="I24" s="6"/>
    </row>
    <row r="25" spans="1:9" ht="15" x14ac:dyDescent="0.25">
      <c r="A25" s="26">
        <v>2</v>
      </c>
      <c r="B25" s="7" t="s">
        <v>96</v>
      </c>
      <c r="C25" s="7"/>
      <c r="D25" s="6"/>
      <c r="E25" s="6"/>
      <c r="F25" s="6"/>
      <c r="G25" s="6"/>
      <c r="H25" s="6"/>
      <c r="I25" s="6"/>
    </row>
    <row r="26" spans="1:9" x14ac:dyDescent="0.2">
      <c r="A26" s="27">
        <v>2.1</v>
      </c>
      <c r="B26" s="6" t="s">
        <v>88</v>
      </c>
      <c r="C26" s="6"/>
      <c r="D26" s="15"/>
      <c r="E26" s="15"/>
      <c r="F26" s="15"/>
      <c r="G26" s="15"/>
      <c r="H26" s="15"/>
      <c r="I26" s="6"/>
    </row>
    <row r="27" spans="1:9" x14ac:dyDescent="0.2">
      <c r="A27" s="27">
        <v>2.2000000000000002</v>
      </c>
      <c r="B27" s="6" t="s">
        <v>89</v>
      </c>
      <c r="C27" s="6"/>
      <c r="D27" s="15"/>
      <c r="E27" s="15"/>
      <c r="F27" s="15"/>
      <c r="G27" s="15"/>
      <c r="H27" s="15"/>
      <c r="I27" s="6"/>
    </row>
    <row r="28" spans="1:9" x14ac:dyDescent="0.2">
      <c r="A28" s="27">
        <v>2.2999999999999998</v>
      </c>
      <c r="B28" s="6" t="s">
        <v>90</v>
      </c>
      <c r="C28" s="6"/>
      <c r="D28" s="15"/>
      <c r="E28" s="15"/>
      <c r="F28" s="15"/>
      <c r="G28" s="15"/>
      <c r="H28" s="15"/>
      <c r="I28" s="6"/>
    </row>
    <row r="29" spans="1:9" x14ac:dyDescent="0.2">
      <c r="A29" s="27">
        <v>2.4</v>
      </c>
      <c r="B29" s="6" t="s">
        <v>92</v>
      </c>
      <c r="C29" s="6"/>
      <c r="D29" s="15"/>
      <c r="E29" s="15"/>
      <c r="F29" s="15"/>
      <c r="G29" s="15"/>
      <c r="H29" s="15"/>
      <c r="I29" s="6"/>
    </row>
    <row r="30" spans="1:9" x14ac:dyDescent="0.2">
      <c r="A30" s="27">
        <v>2.5</v>
      </c>
      <c r="B30" s="6" t="s">
        <v>93</v>
      </c>
      <c r="C30" s="6"/>
      <c r="D30" s="15"/>
      <c r="E30" s="15"/>
      <c r="F30" s="15"/>
      <c r="G30" s="15"/>
      <c r="H30" s="15"/>
      <c r="I30" s="6"/>
    </row>
    <row r="31" spans="1:9" x14ac:dyDescent="0.2">
      <c r="A31" s="27">
        <v>2.6</v>
      </c>
      <c r="B31" s="6" t="s">
        <v>91</v>
      </c>
      <c r="C31" s="6"/>
      <c r="D31" s="16">
        <f>SUM(D29:D30)</f>
        <v>0</v>
      </c>
      <c r="E31" s="16">
        <f>SUM(E29:E30)</f>
        <v>0</v>
      </c>
      <c r="F31" s="16">
        <f>SUM(F29:F30)</f>
        <v>0</v>
      </c>
      <c r="G31" s="16">
        <f>SUM(G29:G30)</f>
        <v>0</v>
      </c>
      <c r="H31" s="16">
        <f>SUM(H29:H30)</f>
        <v>0</v>
      </c>
      <c r="I31" s="6"/>
    </row>
    <row r="32" spans="1:9" ht="15" x14ac:dyDescent="0.25">
      <c r="A32" s="26">
        <v>2.7</v>
      </c>
      <c r="B32" s="7" t="s">
        <v>101</v>
      </c>
      <c r="C32" s="7"/>
      <c r="D32" s="16">
        <f>SUM(D26:D30)</f>
        <v>0</v>
      </c>
      <c r="E32" s="16">
        <f>SUM(E26:E30)</f>
        <v>0</v>
      </c>
      <c r="F32" s="16">
        <f t="shared" ref="F32:H32" si="0">SUM(F26:F30)</f>
        <v>0</v>
      </c>
      <c r="G32" s="16">
        <f t="shared" si="0"/>
        <v>0</v>
      </c>
      <c r="H32" s="16">
        <f t="shared" si="0"/>
        <v>0</v>
      </c>
      <c r="I32" s="6"/>
    </row>
    <row r="33" spans="1:9" ht="15" x14ac:dyDescent="0.25">
      <c r="A33" s="26">
        <v>2.8</v>
      </c>
      <c r="B33" s="7" t="s">
        <v>102</v>
      </c>
      <c r="C33" s="7"/>
      <c r="D33" s="15"/>
      <c r="E33" s="15"/>
      <c r="F33" s="15"/>
      <c r="G33" s="15"/>
      <c r="H33" s="15"/>
      <c r="I33" s="6"/>
    </row>
    <row r="34" spans="1:9" ht="15" x14ac:dyDescent="0.25">
      <c r="A34" s="26">
        <v>2.9</v>
      </c>
      <c r="B34" s="7" t="s">
        <v>94</v>
      </c>
      <c r="C34" s="7"/>
      <c r="D34" s="16">
        <f>SUM(D32:D33)</f>
        <v>0</v>
      </c>
      <c r="E34" s="16">
        <f t="shared" ref="E34:H34" si="1">SUM(E32:E33)</f>
        <v>0</v>
      </c>
      <c r="F34" s="16">
        <f t="shared" si="1"/>
        <v>0</v>
      </c>
      <c r="G34" s="16">
        <f t="shared" si="1"/>
        <v>0</v>
      </c>
      <c r="H34" s="16">
        <f t="shared" si="1"/>
        <v>0</v>
      </c>
      <c r="I34" s="6"/>
    </row>
    <row r="35" spans="1:9" x14ac:dyDescent="0.2">
      <c r="A35" s="3"/>
      <c r="B35" s="3"/>
      <c r="C35" s="3"/>
      <c r="D35" s="3"/>
      <c r="E35" s="3"/>
      <c r="F35" s="3"/>
      <c r="G35" s="3"/>
      <c r="H35" s="3"/>
      <c r="I35" s="3"/>
    </row>
    <row r="36" spans="1:9" hidden="1" x14ac:dyDescent="0.2"/>
    <row r="37" spans="1:9" hidden="1" x14ac:dyDescent="0.2"/>
    <row r="38" spans="1:9" hidden="1" x14ac:dyDescent="0.2"/>
    <row r="39" spans="1:9" hidden="1" x14ac:dyDescent="0.2"/>
    <row r="40" spans="1:9" hidden="1" x14ac:dyDescent="0.2"/>
    <row r="41" spans="1:9" hidden="1" x14ac:dyDescent="0.2"/>
    <row r="42" spans="1:9" hidden="1" x14ac:dyDescent="0.2"/>
    <row r="43" spans="1:9" hidden="1" x14ac:dyDescent="0.2"/>
    <row r="44" spans="1:9" hidden="1" x14ac:dyDescent="0.2"/>
    <row r="45" spans="1:9" hidden="1" x14ac:dyDescent="0.2"/>
    <row r="46" spans="1:9" hidden="1" x14ac:dyDescent="0.2"/>
  </sheetData>
  <sheetProtection algorithmName="SHA-512" hashValue="dxL65Gohb+VB0gESfCHlR9cOibd8pZXScQjV6v2a/un3RMJX85T/YaSk/mofVgs3WZDHLE+dFbLgPVSCICmZwg==" saltValue="iOOjFviLhCn2nwbAwgsmQg==" spinCount="100000" sheet="1" selectLockedCells="1"/>
  <dataValidations count="2">
    <dataValidation type="whole" operator="greaterThanOrEqual" allowBlank="1" showInputMessage="1" showErrorMessage="1" sqref="D22:H23" xr:uid="{720DF835-5256-4078-8FB9-F0096968CC89}">
      <formula1>0</formula1>
    </dataValidation>
    <dataValidation type="decimal" operator="greaterThanOrEqual" allowBlank="1" showInputMessage="1" showErrorMessage="1" sqref="D26:H30 D33:H33" xr:uid="{D87E1494-0CC0-46A1-859F-3D387B6BBDC0}">
      <formula1>0</formula1>
    </dataValidation>
  </dataValidations>
  <pageMargins left="0.7" right="0.7" top="0.75" bottom="0.75" header="0.3" footer="0.3"/>
  <pageSetup scale="5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29B377-789F-4E73-AA79-3B4FB69100BF}">
          <x14:formula1>
            <xm:f>'#PARAM'!D$2:D$74</xm:f>
          </x14:formula1>
          <xm:sqref>C4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D05D88EEE4EF4E88E82BB2A9A32206" ma:contentTypeVersion="7" ma:contentTypeDescription="Create a new document." ma:contentTypeScope="" ma:versionID="490dcc147e0e5a6a7fbc8a2015ffbe2f">
  <xsd:schema xmlns:xsd="http://www.w3.org/2001/XMLSchema" xmlns:xs="http://www.w3.org/2001/XMLSchema" xmlns:p="http://schemas.microsoft.com/office/2006/metadata/properties" xmlns:ns3="a7a21630-6dc4-4f79-85bd-92890c4d3815" targetNamespace="http://schemas.microsoft.com/office/2006/metadata/properties" ma:root="true" ma:fieldsID="74902beea125ac6e6ffb468df3c95d58" ns3:_="">
    <xsd:import namespace="a7a21630-6dc4-4f79-85bd-92890c4d381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21630-6dc4-4f79-85bd-92890c4d38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3FA6F6-5FF8-40A5-97C1-63BB890E663A}">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7a21630-6dc4-4f79-85bd-92890c4d3815"/>
    <ds:schemaRef ds:uri="http://www.w3.org/XML/1998/namespace"/>
    <ds:schemaRef ds:uri="http://purl.org/dc/dcmitype/"/>
  </ds:schemaRefs>
</ds:datastoreItem>
</file>

<file path=customXml/itemProps2.xml><?xml version="1.0" encoding="utf-8"?>
<ds:datastoreItem xmlns:ds="http://schemas.openxmlformats.org/officeDocument/2006/customXml" ds:itemID="{6CB6D9EC-D50C-42AB-B5B0-4FEDAE5DF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21630-6dc4-4f79-85bd-92890c4d38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12FD25-14C8-4972-B846-9260BBB7CF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#PARAM</vt:lpstr>
      <vt:lpstr>Enrolment</vt:lpstr>
      <vt:lpstr>Enrolment!Print_Area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for Board Submission ENGLISH</dc:title>
  <cp:lastModifiedBy>Krishnakumar, Dinujan (EDU)</cp:lastModifiedBy>
  <cp:lastPrinted>2019-09-17T14:42:11Z</cp:lastPrinted>
  <dcterms:created xsi:type="dcterms:W3CDTF">2019-09-13T18:33:46Z</dcterms:created>
  <dcterms:modified xsi:type="dcterms:W3CDTF">2020-09-10T14:19:55Z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034a106e-6316-442c-ad35-738afd673d2b_Enabled">
    <vt:lpwstr>True</vt:lpwstr>
  </property>
  <property fmtid="{D5CDD505-2E9C-101B-9397-08002B2CF9AE}" pid="4" name="MSIP_Label_034a106e-6316-442c-ad35-738afd673d2b_SiteId">
    <vt:lpwstr>cddc1229-ac2a-4b97-b78a-0e5cacb5865c</vt:lpwstr>
  </property>
  <property fmtid="{D5CDD505-2E9C-101B-9397-08002B2CF9AE}" pid="5" name="MSIP_Label_034a106e-6316-442c-ad35-738afd673d2b_Owner">
    <vt:lpwstr>Dinujan.Krishnakumar@ontario.ca</vt:lpwstr>
  </property>
  <property fmtid="{D5CDD505-2E9C-101B-9397-08002B2CF9AE}" pid="6" name="MSIP_Label_034a106e-6316-442c-ad35-738afd673d2b_SetDate">
    <vt:lpwstr>2019-09-16T14:17:07.8586619Z</vt:lpwstr>
  </property>
  <property fmtid="{D5CDD505-2E9C-101B-9397-08002B2CF9AE}" pid="7" name="MSIP_Label_034a106e-6316-442c-ad35-738afd673d2b_Name">
    <vt:lpwstr>OPS - Unclassified Information</vt:lpwstr>
  </property>
  <property fmtid="{D5CDD505-2E9C-101B-9397-08002B2CF9AE}" pid="8" name="MSIP_Label_034a106e-6316-442c-ad35-738afd673d2b_Application">
    <vt:lpwstr>Microsoft Azure Information Protection</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0x010100ABD05D88EEE4EF4E88E82BB2A9A32206</vt:lpwstr>
  </property>
</Properties>
</file>