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11136" yWindow="3060" windowWidth="26544" windowHeight="12504"/>
  </bookViews>
  <sheets>
    <sheet name="Instructions" sheetId="2" r:id="rId1"/>
    <sheet name="Template" sheetId="1" r:id="rId2"/>
    <sheet name="Example" sheetId="3" r:id="rId3"/>
  </sheets>
  <definedNames>
    <definedName name="_xlnm.Print_Area" localSheetId="0">Instructions!$A$1:$X$49</definedName>
  </definedNames>
  <calcPr calcId="145621"/>
</workbook>
</file>

<file path=xl/calcChain.xml><?xml version="1.0" encoding="utf-8"?>
<calcChain xmlns="http://schemas.openxmlformats.org/spreadsheetml/2006/main">
  <c r="G41" i="1" l="1"/>
  <c r="G41" i="3" l="1"/>
  <c r="G10" i="3" l="1"/>
  <c r="J65" i="3" l="1"/>
  <c r="J66" i="3"/>
  <c r="J67" i="3"/>
  <c r="I68" i="3"/>
  <c r="H68" i="3"/>
  <c r="G68" i="3"/>
  <c r="F68" i="3"/>
  <c r="E68" i="3"/>
  <c r="D68" i="3"/>
  <c r="C68" i="3"/>
  <c r="G9" i="3" s="1"/>
  <c r="G11" i="3" s="1"/>
  <c r="G28" i="3" s="1"/>
  <c r="G23" i="3"/>
  <c r="G32" i="3" s="1"/>
  <c r="G19" i="3"/>
  <c r="H23" i="3" l="1"/>
  <c r="J68" i="3"/>
  <c r="G29" i="3"/>
  <c r="G30" i="3" s="1"/>
  <c r="G33" i="3" s="1"/>
  <c r="G42" i="3" l="1"/>
  <c r="G43" i="3" s="1"/>
  <c r="G44" i="3" s="1"/>
  <c r="G23" i="1"/>
  <c r="G32" i="1" s="1"/>
  <c r="G19" i="1"/>
  <c r="G29" i="1" l="1"/>
  <c r="H23" i="1"/>
  <c r="G42" i="1" s="1"/>
  <c r="G11" i="1"/>
  <c r="G28" i="1" l="1"/>
  <c r="G30" i="1" s="1"/>
  <c r="G33" i="1" s="1"/>
  <c r="G43" i="1" l="1"/>
  <c r="G44" i="1" s="1"/>
</calcChain>
</file>

<file path=xl/sharedStrings.xml><?xml version="1.0" encoding="utf-8"?>
<sst xmlns="http://schemas.openxmlformats.org/spreadsheetml/2006/main" count="178" uniqueCount="122">
  <si>
    <t>School Board:</t>
  </si>
  <si>
    <t>Ministry of Education</t>
  </si>
  <si>
    <t>September</t>
  </si>
  <si>
    <t>October</t>
  </si>
  <si>
    <t>November</t>
  </si>
  <si>
    <t>December</t>
  </si>
  <si>
    <t>January</t>
  </si>
  <si>
    <t>February</t>
  </si>
  <si>
    <t>March</t>
  </si>
  <si>
    <t>April</t>
  </si>
  <si>
    <t>May</t>
  </si>
  <si>
    <t>June</t>
  </si>
  <si>
    <t>July</t>
  </si>
  <si>
    <t>August</t>
  </si>
  <si>
    <t>Total</t>
  </si>
  <si>
    <t>2.26.1</t>
  </si>
  <si>
    <t>Proceeds of Disposition - Other</t>
  </si>
  <si>
    <t>Proceeds of Disposition - Regular</t>
  </si>
  <si>
    <t>Col. 1</t>
  </si>
  <si>
    <t>Col. 2</t>
  </si>
  <si>
    <t>Col. 2.1</t>
  </si>
  <si>
    <t>Col. 3</t>
  </si>
  <si>
    <t>Col. 4</t>
  </si>
  <si>
    <t>Col. 5</t>
  </si>
  <si>
    <t>Col. 6</t>
  </si>
  <si>
    <t>Col. 7</t>
  </si>
  <si>
    <t>Deferred Revenue - Contributions Received</t>
  </si>
  <si>
    <t>Deferred Revenue - Adjustment</t>
  </si>
  <si>
    <t>Deferred Revenue - Earnings on Deferred Revenue</t>
  </si>
  <si>
    <t>Deferred Revenue - Transferred to DCC (Related to Prior Year Exp)</t>
  </si>
  <si>
    <t>Deferred Revenue -Transferred to DCC (Related to Current Year Exp)</t>
  </si>
  <si>
    <t>Deferred Revenue - Transferred to Revenue</t>
  </si>
  <si>
    <t>Deferred Revenue - Balance at August 31</t>
  </si>
  <si>
    <t>Deferred Revenue - Balance at September 1</t>
  </si>
  <si>
    <t>2.10</t>
  </si>
  <si>
    <t>SECTION D:  ANALYSIS OF HISTORICAL PROCEEDS OF DISPOSITION SPENDING</t>
  </si>
  <si>
    <t>Sub-total</t>
  </si>
  <si>
    <t>Grand Total</t>
  </si>
  <si>
    <t xml:space="preserve">(Schedule 5.1 - Deferred Revenue - Capital (Proceeds of Disposition Balances) </t>
  </si>
  <si>
    <t xml:space="preserve">SECTION A:  DETERMINATION OF PROCEEDS OF DISPOSITION BALANCE UPON WHICH THE CASH MANAGEMENT STRATEGY WILL BE APPLIED </t>
  </si>
  <si>
    <t>4.5 Explanation of variance at item 4.4</t>
  </si>
  <si>
    <t xml:space="preserve">Note 1:  Contributions received in-year are exempt from the cash management strategy in the current year.  </t>
  </si>
  <si>
    <t>Note 3: Formerly Proceeds of Dispositions - School Buildings in EFIS forms</t>
  </si>
  <si>
    <t>Item 1.1:</t>
  </si>
  <si>
    <t>Item 1.2:</t>
  </si>
  <si>
    <t>Certificate of Director of Education</t>
  </si>
  <si>
    <t>Date</t>
  </si>
  <si>
    <t>2018-19 School Year</t>
  </si>
  <si>
    <t>Items 2.1 to 2.6:</t>
  </si>
  <si>
    <t>Item 2.7:</t>
  </si>
  <si>
    <t>Items 2.8 to 2.13:</t>
  </si>
  <si>
    <t>Item 2.14:</t>
  </si>
  <si>
    <t>Item 2.15:</t>
  </si>
  <si>
    <t>INSTRUCTIONS</t>
  </si>
  <si>
    <t>Item 3.3:</t>
  </si>
  <si>
    <t>Item 3.2:</t>
  </si>
  <si>
    <t>Item 3.1:</t>
  </si>
  <si>
    <t>Item 3.4:</t>
  </si>
  <si>
    <t>Item 3.5:</t>
  </si>
  <si>
    <t>Amount is preloaded from Item 2.7</t>
  </si>
  <si>
    <t>Amount is preloaded from Item 2.14</t>
  </si>
  <si>
    <t>Item 4.5:</t>
  </si>
  <si>
    <t>Please provide an explanation of the variance between the 3-year historical average POD expenditures (item 4.1) and the forecasted 2018-19 POD expenditures (item 4.2)</t>
  </si>
  <si>
    <t>Please enter the monthly forecasted POD cash outlays required for the months of September to February for the 2018-19 School Year.</t>
  </si>
  <si>
    <t>Please enter the monthly forecasted POD cash outlays required for the months of March to August for the 2018-19 School Year.</t>
  </si>
  <si>
    <t>Grand Total is the sum of items 2.7 and 2.14 and is the total forecasted cash outlays for the 2018-19 school year.</t>
  </si>
  <si>
    <t>1.3 Net POD Balance Available for Cash Management Strategy</t>
  </si>
  <si>
    <t xml:space="preserve"> (Item 1.1 - item 1.2 )</t>
  </si>
  <si>
    <t>3.1  Net POD Balance Available for Cash Management Strategy (item 1.3)</t>
  </si>
  <si>
    <t>Amount is preloaded from Item 1.3</t>
  </si>
  <si>
    <t>The net POD deferred revenue balance available for the Cash Management Strategy is the sum of items 1.1 and 1.2.</t>
  </si>
  <si>
    <t>ABC District School Board</t>
  </si>
  <si>
    <t>Cash Management Strategy - Proceeds of Disposition Worksheet</t>
  </si>
  <si>
    <t>Cash Management Strategy - Proceeds of Disposition Instructions</t>
  </si>
  <si>
    <t>Cash Management Strategy - Proceeds of Disposition Example</t>
  </si>
  <si>
    <t>EXAMPLE</t>
  </si>
  <si>
    <t>An example of a completed template has been included on the "Example" tab</t>
  </si>
  <si>
    <t xml:space="preserve">4.1.4  Historical 3-year average of POD expenditures </t>
  </si>
  <si>
    <t>Item 4.1.1:</t>
  </si>
  <si>
    <t>Item 4.1.3:</t>
  </si>
  <si>
    <t>Item 4.1.2:</t>
  </si>
  <si>
    <t>Please enter the board's 2015-16 actual POD expenditures reported on Schedule 5.1 under columns 4, 5 and 6 on lines 2.25, 2.26 and 2.26.1 of the 2015-16 Financial Statements</t>
  </si>
  <si>
    <t>Please enter the board's 2016-17 actual POD expenditures reported on Schedule 5.1 under columns 4, 5 and 6 on lines 2.25, 2.26 and 2.26.1 of the 2016-17 Financial Statements</t>
  </si>
  <si>
    <t>Item 4.1.4:</t>
  </si>
  <si>
    <t>Historical 3-year average based on amounts reported on lines 4.1.1 to 4.1.3</t>
  </si>
  <si>
    <t>4.1.1  2015-16 POD expenditures</t>
  </si>
  <si>
    <t>4.1.2  2016-17 POD expenditures</t>
  </si>
  <si>
    <t>4.1.3  2017-18 POD expenditures</t>
  </si>
  <si>
    <t>Proceeds of Disposition - Minister Exemptions (Note 3)</t>
  </si>
  <si>
    <t>Note 2:  3-year historical in-year POD spending average is based on 2015-16, 2016-17 and 2017-18 financial statements.</t>
  </si>
  <si>
    <t>Please enter the expected cash outlays  for the 2018-19 school year related to approved POD - Minister Exemptions capital projects.</t>
  </si>
  <si>
    <t>Please enter the board's 2017-18 actual POD expenditures which would be reported on Schedule 5.1 under columns 4, 5 and 6 on lines 2.25, 2.26 and 2.26.1 of the 2017-18 Financial Statements</t>
  </si>
  <si>
    <t>4.3 $ Variance (item 4.1.4 - item 4.2)</t>
  </si>
  <si>
    <t>4.4 % Variance (item 4.3 / item 4.1.4)</t>
  </si>
  <si>
    <t>Please enter the POD deferred revenue opening balance as of September 1, 2018 based on most current information.</t>
  </si>
  <si>
    <t>SECTION E:  FOR EXAMPLE ONLY</t>
  </si>
  <si>
    <t xml:space="preserve">1.1 POD Deferred Revenue Balance per latest 2017-18 financial information
</t>
  </si>
  <si>
    <t>1.2 Less: 2018-19 school year cash outlays from POD balance - Minister Exemptions</t>
  </si>
  <si>
    <t>SECTION C:  DELAYED GRANT PAYMENT - PROCEEDS OF DISPOSITION (DGP-POD) CALCULATION</t>
  </si>
  <si>
    <t>3.2  Cash Outlays Required from September to February (item 2.7)</t>
  </si>
  <si>
    <t>3.4  Cash Outlays Required from March to August (item 2.14)</t>
  </si>
  <si>
    <t xml:space="preserve"> Note:  For 2018-19 school year, it'll be applied to December cash flow until the full amount has been reached </t>
  </si>
  <si>
    <t>3.3 DGP-POD to be applied to September cash flow (item 3.1 - item 3.2)</t>
  </si>
  <si>
    <t>3.5   DGP-POD to be applied to February cash flow (item 3.1 - item 3.2 - item 3.4)</t>
  </si>
  <si>
    <t>To be applied to February cash flow and continue until the full amount has been reached</t>
  </si>
  <si>
    <t>To be applied to September cash flow and continue until the full amount has been reached (Note)</t>
  </si>
  <si>
    <t xml:space="preserve"> Amount should agree to the sum of the amounts reported on Schedule 5.1 of the 2017-18 Financial Statements under column 7 on lines 2.25, 2.26 and 2.26.1. </t>
  </si>
  <si>
    <t>Sub-total of items 2.1 to 2.6 reflects the forecasted proceeds of disposition for the months of September to February.</t>
  </si>
  <si>
    <t>Sub-total of items 2.8 to 2.13 reflects the forecasted proceeds of disposition for the months of March to August.</t>
  </si>
  <si>
    <t>DGP - POD to be applied to September cash flow and continue until the full amount has been reached</t>
  </si>
  <si>
    <t>DGP-POD To be applied to February cash flow and continue until the full amount has been reached</t>
  </si>
  <si>
    <t>The DGP- POD amount to be applied to September cash flow is the Net POD Balance available on line 3.1 less the cash outlay required from September to February on line 3.2.</t>
  </si>
  <si>
    <t>The DGP-POD to be applied to February cash flows is the Net POD Balance available on line 3.1 less the cash outlay required from September to August on lines 3.2 and 3.4.</t>
  </si>
  <si>
    <t>SECTION B:  FORECAST OF MONTHLY PROCEEDS OF DISPOSITION CASH OUTLAY FOR RENEWAL AND OTHER PROJECTS</t>
  </si>
  <si>
    <t>This certifies that the Director of Education agrees to the amounts reported above in the Cash Management Strategy - Proceeds of Disposition Worksheet accurately reflect our most updated forecast of cash outlays from POD balances.</t>
  </si>
  <si>
    <t>4.2  Forecasted 2018-19 POD expenditures (item 1.2 + item 2.15 )</t>
  </si>
  <si>
    <t>End of worksheet</t>
  </si>
  <si>
    <t>End of Worksheet</t>
  </si>
  <si>
    <t>These amounts would be reported on Schedule 5.1 - Capital, line 2.25 (column 4 to column 6) of the EFIS forms.</t>
  </si>
  <si>
    <t xml:space="preserve">These amounts would be reported on Schedule 5.1 - Capital, lines 2.26 and 2.26.1 (column 4 to column 6) of the EFIS forms. </t>
  </si>
  <si>
    <t>Once the template has been completed, the Director of Education must certify that the amounts reported accurately reflect the most updated cash outlays from POD balances.</t>
  </si>
  <si>
    <t>Item 1.3:</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</si>
</sst>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1" formatCode="_-* #,##0_-;\-* #,##0_-;_-* &quot;-&quot;_-;_-@_-"/>
    <numFmt numFmtId="44" formatCode="_-&quot;$&quot;* #,##0.00_-;\-&quot;$&quot;* #,##0.00_-;_-&quot;$&quot;* &quot;-&quot;??_-;_-@_-"/>
    <numFmt numFmtId="43" formatCode="_-* #,##0.00_-;\-* #,##0.00_-;_-* &quot;-&quot;??_-;_-@_-"/>
    <numFmt numFmtId="164" formatCode="_-* #,##0_-;\-* #,##0_-;_-* &quot;-&quot;??_-;_-@_-"/>
    <numFmt numFmtId="165" formatCode="_-&quot;$&quot;* #,##0_-;\-&quot;$&quot;* #,##0_-;_-&quot;$&quot;* &quot;-&quot;??_-;_-@_-"/>
  </numFmts>
  <fonts count="7" x14ac:knownFonts="1">
    <font>
      <sz val="11"/>
      <color theme="1"/>
      <name val="Calibri"/>
      <family val="2"/>
      <scheme val="minor"/>
    </font>
    <font>
      <sz val="12"/>
      <color theme="1"/>
      <name val="Calibri"/>
      <family val="2"/>
      <scheme val="minor"/>
    </font>
    <font>
      <sz val="11"/>
      <color theme="1"/>
      <name val="Calibri"/>
      <family val="2"/>
      <scheme val="minor"/>
    </font>
    <font>
      <b/>
      <sz val="12"/>
      <name val="Calibri"/>
      <family val="2"/>
      <scheme val="minor"/>
    </font>
    <font>
      <sz val="12"/>
      <color rgb="FFFF0000"/>
      <name val="Calibri"/>
      <family val="2"/>
      <scheme val="minor"/>
    </font>
    <font>
      <b/>
      <sz val="12"/>
      <color theme="1"/>
      <name val="Calibri"/>
      <family val="2"/>
      <scheme val="minor"/>
    </font>
    <font>
      <u/>
      <sz val="12"/>
      <color theme="1"/>
      <name val="Calibri"/>
      <family val="2"/>
      <scheme val="minor"/>
    </font>
  </fonts>
  <fills count="4">
    <fill>
      <patternFill patternType="none"/>
    </fill>
    <fill>
      <patternFill patternType="gray125"/>
    </fill>
    <fill>
      <patternFill patternType="solid">
        <fgColor theme="0"/>
        <bgColor indexed="64"/>
      </patternFill>
    </fill>
    <fill>
      <patternFill patternType="solid">
        <fgColor theme="0" tint="-4.9989318521683403E-2"/>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top style="thin">
        <color indexed="64"/>
      </top>
      <bottom style="double">
        <color indexed="64"/>
      </bottom>
      <diagonal/>
    </border>
    <border>
      <left style="thin">
        <color indexed="64"/>
      </left>
      <right/>
      <top/>
      <bottom/>
      <diagonal/>
    </border>
    <border>
      <left/>
      <right style="thin">
        <color indexed="64"/>
      </right>
      <top/>
      <bottom/>
      <diagonal/>
    </border>
  </borders>
  <cellStyleXfs count="4">
    <xf numFmtId="0" fontId="0" fillId="0" borderId="0"/>
    <xf numFmtId="43" fontId="2" fillId="0" borderId="0" applyFont="0" applyFill="0" applyBorder="0" applyAlignment="0" applyProtection="0"/>
    <xf numFmtId="44" fontId="2" fillId="0" borderId="0" applyFont="0" applyFill="0" applyBorder="0" applyAlignment="0" applyProtection="0"/>
    <xf numFmtId="9" fontId="2" fillId="0" borderId="0" applyFont="0" applyFill="0" applyBorder="0" applyAlignment="0" applyProtection="0"/>
  </cellStyleXfs>
  <cellXfs count="101">
    <xf numFmtId="0" fontId="0" fillId="0" borderId="0" xfId="0"/>
    <xf numFmtId="0" fontId="3" fillId="3" borderId="2" xfId="0" applyFont="1" applyFill="1" applyBorder="1"/>
    <xf numFmtId="0" fontId="5" fillId="3" borderId="0" xfId="0" applyFont="1" applyFill="1"/>
    <xf numFmtId="0" fontId="1" fillId="3" borderId="0" xfId="0" applyFont="1" applyFill="1"/>
    <xf numFmtId="0" fontId="1" fillId="3" borderId="2" xfId="0" applyFont="1" applyFill="1" applyBorder="1"/>
    <xf numFmtId="0" fontId="4" fillId="3" borderId="2" xfId="0" applyFont="1" applyFill="1" applyBorder="1"/>
    <xf numFmtId="0" fontId="5" fillId="3" borderId="0" xfId="0" applyFont="1" applyFill="1" applyAlignment="1"/>
    <xf numFmtId="0" fontId="4" fillId="3" borderId="0" xfId="0" applyFont="1" applyFill="1"/>
    <xf numFmtId="0" fontId="1" fillId="3" borderId="0" xfId="0" quotePrefix="1" applyFont="1" applyFill="1" applyBorder="1" applyAlignment="1">
      <alignment horizontal="right" vertical="center"/>
    </xf>
    <xf numFmtId="0" fontId="1" fillId="3" borderId="0" xfId="0" applyFont="1" applyFill="1" applyAlignment="1"/>
    <xf numFmtId="0" fontId="1" fillId="3" borderId="0" xfId="0" applyFont="1" applyFill="1" applyBorder="1" applyAlignment="1">
      <alignment horizontal="right" vertical="center"/>
    </xf>
    <xf numFmtId="0" fontId="1" fillId="3" borderId="0" xfId="0" applyFont="1" applyFill="1" applyBorder="1" applyAlignment="1">
      <alignment horizontal="left" vertical="center" indent="4"/>
    </xf>
    <xf numFmtId="165" fontId="5" fillId="3" borderId="0" xfId="0" applyNumberFormat="1" applyFont="1" applyFill="1" applyBorder="1"/>
    <xf numFmtId="0" fontId="5" fillId="3" borderId="0" xfId="0" applyFont="1" applyFill="1" applyBorder="1" applyAlignment="1">
      <alignment vertical="center"/>
    </xf>
    <xf numFmtId="0" fontId="5" fillId="3" borderId="0" xfId="0" applyFont="1" applyFill="1" applyBorder="1" applyAlignment="1">
      <alignment horizontal="left"/>
    </xf>
    <xf numFmtId="0" fontId="6" fillId="3" borderId="0" xfId="0" applyFont="1" applyFill="1" applyBorder="1" applyAlignment="1">
      <alignment horizontal="left" vertical="center" indent="4"/>
    </xf>
    <xf numFmtId="0" fontId="1" fillId="3" borderId="0" xfId="0" applyFont="1" applyFill="1" applyAlignment="1">
      <alignment horizontal="right"/>
    </xf>
    <xf numFmtId="0" fontId="1" fillId="0" borderId="0" xfId="0" applyFont="1"/>
    <xf numFmtId="0" fontId="1" fillId="0" borderId="0" xfId="0" applyFont="1" applyFill="1"/>
    <xf numFmtId="0" fontId="1" fillId="3" borderId="0" xfId="0" applyFont="1" applyFill="1" applyBorder="1" applyAlignment="1">
      <alignment vertical="center"/>
    </xf>
    <xf numFmtId="165" fontId="1" fillId="2" borderId="0" xfId="2" applyNumberFormat="1" applyFont="1" applyFill="1" applyBorder="1" applyAlignment="1">
      <alignment horizontal="right"/>
    </xf>
    <xf numFmtId="165" fontId="1" fillId="2" borderId="2" xfId="2" applyNumberFormat="1" applyFont="1" applyFill="1" applyBorder="1" applyAlignment="1">
      <alignment horizontal="right"/>
    </xf>
    <xf numFmtId="165" fontId="5" fillId="3" borderId="9" xfId="0" applyNumberFormat="1" applyFont="1" applyFill="1" applyBorder="1"/>
    <xf numFmtId="0" fontId="1" fillId="3" borderId="2" xfId="0" applyFont="1" applyFill="1" applyBorder="1" applyAlignment="1">
      <alignment horizontal="center" vertical="center" wrapText="1"/>
    </xf>
    <xf numFmtId="0" fontId="1" fillId="3" borderId="0" xfId="0" applyFont="1" applyFill="1" applyBorder="1" applyAlignment="1">
      <alignment horizontal="center" vertical="center" wrapText="1"/>
    </xf>
    <xf numFmtId="0" fontId="1" fillId="3" borderId="2" xfId="0" applyFont="1" applyFill="1" applyBorder="1" applyAlignment="1">
      <alignment horizontal="center" vertical="center"/>
    </xf>
    <xf numFmtId="0" fontId="1" fillId="3" borderId="0" xfId="0" applyFont="1" applyFill="1" applyAlignment="1">
      <alignment horizontal="center"/>
    </xf>
    <xf numFmtId="17" fontId="5" fillId="3" borderId="1" xfId="0" applyNumberFormat="1" applyFont="1" applyFill="1" applyBorder="1" applyAlignment="1">
      <alignment horizontal="center" vertical="center" wrapText="1"/>
    </xf>
    <xf numFmtId="17" fontId="5" fillId="3" borderId="5" xfId="0" applyNumberFormat="1" applyFont="1" applyFill="1" applyBorder="1" applyAlignment="1">
      <alignment horizontal="center" vertical="center" wrapText="1"/>
    </xf>
    <xf numFmtId="164" fontId="1" fillId="2" borderId="1" xfId="1" applyNumberFormat="1" applyFont="1" applyFill="1" applyBorder="1"/>
    <xf numFmtId="164" fontId="5" fillId="3" borderId="1" xfId="1" applyNumberFormat="1" applyFont="1" applyFill="1" applyBorder="1"/>
    <xf numFmtId="164" fontId="1" fillId="3" borderId="0" xfId="1" applyNumberFormat="1" applyFont="1" applyFill="1" applyBorder="1"/>
    <xf numFmtId="0" fontId="1" fillId="3" borderId="2" xfId="0" quotePrefix="1" applyFont="1" applyFill="1" applyBorder="1" applyAlignment="1">
      <alignment horizontal="center" vertical="center"/>
    </xf>
    <xf numFmtId="17" fontId="5" fillId="3" borderId="4" xfId="0" applyNumberFormat="1" applyFont="1" applyFill="1" applyBorder="1" applyAlignment="1">
      <alignment horizontal="center" vertical="center" wrapText="1"/>
    </xf>
    <xf numFmtId="0" fontId="5" fillId="3" borderId="1" xfId="0" applyFont="1" applyFill="1" applyBorder="1" applyAlignment="1">
      <alignment horizontal="center" vertical="center" wrapText="1"/>
    </xf>
    <xf numFmtId="41" fontId="1" fillId="3" borderId="0" xfId="0" applyNumberFormat="1" applyFont="1" applyFill="1" applyBorder="1" applyAlignment="1"/>
    <xf numFmtId="164" fontId="5" fillId="3" borderId="0" xfId="1" applyNumberFormat="1" applyFont="1" applyFill="1" applyBorder="1"/>
    <xf numFmtId="164" fontId="1" fillId="0" borderId="0" xfId="0" applyNumberFormat="1" applyFont="1" applyFill="1"/>
    <xf numFmtId="0" fontId="1" fillId="3" borderId="0" xfId="0" applyFont="1" applyFill="1" applyBorder="1" applyAlignment="1">
      <alignment horizontal="center"/>
    </xf>
    <xf numFmtId="41" fontId="1" fillId="3" borderId="0" xfId="0" applyNumberFormat="1" applyFont="1" applyFill="1" applyBorder="1" applyAlignment="1">
      <alignment horizontal="center"/>
    </xf>
    <xf numFmtId="0" fontId="6" fillId="3" borderId="0" xfId="0" applyFont="1" applyFill="1" applyBorder="1" applyAlignment="1">
      <alignment horizontal="left"/>
    </xf>
    <xf numFmtId="41" fontId="4" fillId="3" borderId="0" xfId="0" applyNumberFormat="1" applyFont="1" applyFill="1" applyBorder="1" applyAlignment="1">
      <alignment horizontal="left"/>
    </xf>
    <xf numFmtId="0" fontId="1" fillId="3" borderId="0" xfId="0" applyFont="1" applyFill="1" applyBorder="1" applyAlignment="1">
      <alignment horizontal="left"/>
    </xf>
    <xf numFmtId="41" fontId="1" fillId="3" borderId="2" xfId="0" applyNumberFormat="1" applyFont="1" applyFill="1" applyBorder="1" applyAlignment="1">
      <alignment horizontal="center"/>
    </xf>
    <xf numFmtId="41" fontId="5" fillId="3" borderId="0" xfId="0" applyNumberFormat="1" applyFont="1" applyFill="1" applyBorder="1" applyAlignment="1">
      <alignment horizontal="center"/>
    </xf>
    <xf numFmtId="0" fontId="6" fillId="3" borderId="0" xfId="0" applyFont="1" applyFill="1" applyBorder="1" applyAlignment="1">
      <alignment horizontal="center"/>
    </xf>
    <xf numFmtId="0" fontId="1" fillId="3" borderId="0" xfId="0" applyFont="1" applyFill="1" applyBorder="1"/>
    <xf numFmtId="0" fontId="1" fillId="3" borderId="0" xfId="0" applyFont="1" applyFill="1" applyBorder="1" applyAlignment="1">
      <alignment horizontal="left" vertical="top"/>
    </xf>
    <xf numFmtId="0" fontId="5" fillId="3" borderId="0" xfId="0" applyFont="1" applyFill="1" applyBorder="1" applyAlignment="1">
      <alignment horizontal="center" vertical="center" wrapText="1"/>
    </xf>
    <xf numFmtId="0" fontId="5" fillId="3" borderId="0" xfId="0" applyFont="1" applyFill="1" applyBorder="1" applyAlignment="1">
      <alignment vertical="center" wrapText="1"/>
    </xf>
    <xf numFmtId="164" fontId="1" fillId="2" borderId="0" xfId="0" applyNumberFormat="1" applyFont="1" applyFill="1" applyBorder="1" applyAlignment="1">
      <alignment vertical="center" wrapText="1"/>
    </xf>
    <xf numFmtId="164" fontId="1" fillId="3" borderId="0" xfId="0" applyNumberFormat="1" applyFont="1" applyFill="1" applyBorder="1" applyAlignment="1">
      <alignment vertical="center" wrapText="1"/>
    </xf>
    <xf numFmtId="0" fontId="1" fillId="3" borderId="0" xfId="0" applyFont="1" applyFill="1" applyBorder="1" applyAlignment="1">
      <alignment horizontal="left" vertical="center"/>
    </xf>
    <xf numFmtId="9" fontId="1" fillId="3" borderId="0" xfId="3" applyFont="1" applyFill="1" applyBorder="1"/>
    <xf numFmtId="164" fontId="1" fillId="3" borderId="0" xfId="1" applyNumberFormat="1" applyFont="1" applyFill="1" applyBorder="1" applyAlignment="1"/>
    <xf numFmtId="164" fontId="1" fillId="3" borderId="2" xfId="0" applyNumberFormat="1" applyFont="1" applyFill="1" applyBorder="1" applyAlignment="1">
      <alignment vertical="center" wrapText="1"/>
    </xf>
    <xf numFmtId="164" fontId="1" fillId="3" borderId="0" xfId="0" applyNumberFormat="1" applyFont="1" applyFill="1" applyAlignment="1">
      <alignment horizontal="right" vertical="center"/>
    </xf>
    <xf numFmtId="9" fontId="1" fillId="3" borderId="0" xfId="3" applyFont="1" applyFill="1"/>
    <xf numFmtId="9" fontId="1" fillId="3" borderId="0" xfId="3" applyFont="1" applyFill="1" applyBorder="1" applyAlignment="1">
      <alignment horizontal="left"/>
    </xf>
    <xf numFmtId="9" fontId="1" fillId="3" borderId="0" xfId="3" applyFont="1" applyFill="1" applyAlignment="1">
      <alignment horizontal="center"/>
    </xf>
    <xf numFmtId="0" fontId="5" fillId="3" borderId="6" xfId="0" applyFont="1" applyFill="1" applyBorder="1"/>
    <xf numFmtId="0" fontId="5" fillId="3" borderId="8" xfId="0" applyFont="1" applyFill="1" applyBorder="1" applyAlignment="1"/>
    <xf numFmtId="0" fontId="1" fillId="3" borderId="8" xfId="0" applyFont="1" applyFill="1" applyBorder="1"/>
    <xf numFmtId="0" fontId="4" fillId="3" borderId="8" xfId="0" applyFont="1" applyFill="1" applyBorder="1"/>
    <xf numFmtId="0" fontId="1" fillId="3" borderId="7" xfId="0" applyFont="1" applyFill="1" applyBorder="1"/>
    <xf numFmtId="0" fontId="5" fillId="3" borderId="10" xfId="0" applyFont="1" applyFill="1" applyBorder="1"/>
    <xf numFmtId="0" fontId="5" fillId="3" borderId="0" xfId="0" applyFont="1" applyFill="1" applyBorder="1" applyAlignment="1"/>
    <xf numFmtId="0" fontId="4" fillId="3" borderId="0" xfId="0" applyFont="1" applyFill="1" applyBorder="1"/>
    <xf numFmtId="0" fontId="1" fillId="3" borderId="11" xfId="0" applyFont="1" applyFill="1" applyBorder="1"/>
    <xf numFmtId="0" fontId="1" fillId="3" borderId="10" xfId="0" applyFont="1" applyFill="1" applyBorder="1" applyAlignment="1">
      <alignment vertical="top" wrapText="1"/>
    </xf>
    <xf numFmtId="0" fontId="5" fillId="3" borderId="10" xfId="0" applyFont="1" applyFill="1" applyBorder="1" applyAlignment="1">
      <alignment horizontal="left" vertical="top"/>
    </xf>
    <xf numFmtId="0" fontId="5" fillId="2" borderId="0" xfId="0" applyFont="1" applyFill="1" applyBorder="1" applyAlignment="1">
      <alignment horizontal="left" vertical="top"/>
    </xf>
    <xf numFmtId="0" fontId="5" fillId="3" borderId="0" xfId="0" applyFont="1" applyFill="1" applyBorder="1" applyAlignment="1">
      <alignment horizontal="left" vertical="top"/>
    </xf>
    <xf numFmtId="0" fontId="5" fillId="3" borderId="8" xfId="0" applyFont="1" applyFill="1" applyBorder="1" applyAlignment="1">
      <alignment horizontal="left" vertical="top"/>
    </xf>
    <xf numFmtId="0" fontId="5" fillId="3" borderId="4" xfId="0" applyFont="1" applyFill="1" applyBorder="1" applyAlignment="1">
      <alignment horizontal="left" vertical="top"/>
    </xf>
    <xf numFmtId="0" fontId="5" fillId="3" borderId="2" xfId="0" applyFont="1" applyFill="1" applyBorder="1" applyAlignment="1">
      <alignment horizontal="left" vertical="top"/>
    </xf>
    <xf numFmtId="0" fontId="1" fillId="3" borderId="3" xfId="0" applyFont="1" applyFill="1" applyBorder="1"/>
    <xf numFmtId="165" fontId="1" fillId="0" borderId="0" xfId="2" applyNumberFormat="1" applyFont="1" applyFill="1" applyBorder="1" applyAlignment="1">
      <alignment horizontal="right"/>
    </xf>
    <xf numFmtId="164" fontId="1" fillId="3" borderId="0" xfId="0" applyNumberFormat="1" applyFont="1" applyFill="1"/>
    <xf numFmtId="0" fontId="1" fillId="3" borderId="1" xfId="0" applyFont="1" applyFill="1" applyBorder="1"/>
    <xf numFmtId="0" fontId="1" fillId="3" borderId="1" xfId="0" applyFont="1" applyFill="1" applyBorder="1" applyAlignment="1">
      <alignment horizontal="right" wrapText="1"/>
    </xf>
    <xf numFmtId="0" fontId="1" fillId="3" borderId="0" xfId="0" applyFont="1" applyFill="1" applyBorder="1" applyAlignment="1">
      <alignment horizontal="right" wrapText="1"/>
    </xf>
    <xf numFmtId="0" fontId="1" fillId="3" borderId="1" xfId="0" applyFont="1" applyFill="1" applyBorder="1" applyAlignment="1">
      <alignment horizontal="right"/>
    </xf>
    <xf numFmtId="0" fontId="1" fillId="3" borderId="0" xfId="0" applyFont="1" applyFill="1" applyBorder="1" applyAlignment="1">
      <alignment horizontal="right"/>
    </xf>
    <xf numFmtId="0" fontId="1" fillId="3" borderId="1" xfId="0" applyFont="1" applyFill="1" applyBorder="1" applyAlignment="1">
      <alignment wrapText="1"/>
    </xf>
    <xf numFmtId="164" fontId="1" fillId="3" borderId="1" xfId="1" applyNumberFormat="1" applyFont="1" applyFill="1" applyBorder="1"/>
    <xf numFmtId="0" fontId="1" fillId="3" borderId="0" xfId="0" applyFont="1" applyFill="1" applyAlignment="1">
      <alignment vertical="top" wrapText="1"/>
    </xf>
    <xf numFmtId="0" fontId="1" fillId="3" borderId="0" xfId="0" applyFont="1" applyFill="1" applyAlignment="1">
      <alignment vertical="top"/>
    </xf>
    <xf numFmtId="0" fontId="1" fillId="3" borderId="0" xfId="0" applyFont="1" applyFill="1" applyAlignment="1">
      <alignment horizontal="center"/>
    </xf>
    <xf numFmtId="9" fontId="1" fillId="2" borderId="6" xfId="3" applyFont="1" applyFill="1" applyBorder="1" applyAlignment="1">
      <alignment horizontal="left"/>
    </xf>
    <xf numFmtId="9" fontId="1" fillId="2" borderId="8" xfId="3" applyFont="1" applyFill="1" applyBorder="1" applyAlignment="1">
      <alignment horizontal="left"/>
    </xf>
    <xf numFmtId="9" fontId="1" fillId="2" borderId="7" xfId="3" applyFont="1" applyFill="1" applyBorder="1" applyAlignment="1">
      <alignment horizontal="left"/>
    </xf>
    <xf numFmtId="9" fontId="1" fillId="2" borderId="10" xfId="3" applyFont="1" applyFill="1" applyBorder="1" applyAlignment="1">
      <alignment horizontal="left"/>
    </xf>
    <xf numFmtId="9" fontId="1" fillId="2" borderId="0" xfId="3" applyFont="1" applyFill="1" applyBorder="1" applyAlignment="1">
      <alignment horizontal="left"/>
    </xf>
    <xf numFmtId="9" fontId="1" fillId="2" borderId="11" xfId="3" applyFont="1" applyFill="1" applyBorder="1" applyAlignment="1">
      <alignment horizontal="left"/>
    </xf>
    <xf numFmtId="9" fontId="1" fillId="2" borderId="4" xfId="3" applyFont="1" applyFill="1" applyBorder="1" applyAlignment="1">
      <alignment horizontal="left"/>
    </xf>
    <xf numFmtId="9" fontId="1" fillId="2" borderId="2" xfId="3" applyFont="1" applyFill="1" applyBorder="1" applyAlignment="1">
      <alignment horizontal="left"/>
    </xf>
    <xf numFmtId="9" fontId="1" fillId="2" borderId="3" xfId="3" applyFont="1" applyFill="1" applyBorder="1" applyAlignment="1">
      <alignment horizontal="left"/>
    </xf>
    <xf numFmtId="0" fontId="5" fillId="2" borderId="0" xfId="0" applyFont="1" applyFill="1" applyAlignment="1">
      <alignment horizontal="left" wrapText="1"/>
    </xf>
    <xf numFmtId="0" fontId="1" fillId="3" borderId="0" xfId="0" applyFont="1" applyFill="1" applyBorder="1" applyAlignment="1">
      <alignment horizontal="left" vertical="top" wrapText="1"/>
    </xf>
    <xf numFmtId="0" fontId="1" fillId="0" borderId="0" xfId="0" applyFont="1" applyAlignment="1">
      <alignment horizontal="center"/>
    </xf>
  </cellXfs>
  <cellStyles count="4">
    <cellStyle name="Comma" xfId="1" builtinId="3"/>
    <cellStyle name="Currency" xfId="2" builtinId="4"/>
    <cellStyle name="Normal" xfId="0" builtinId="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708660</xdr:colOff>
          <xdr:row>53</xdr:row>
          <xdr:rowOff>15240</xdr:rowOff>
        </xdr:from>
        <xdr:to>
          <xdr:col>0</xdr:col>
          <xdr:colOff>929640</xdr:colOff>
          <xdr:row>53</xdr:row>
          <xdr:rowOff>167640</xdr:rowOff>
        </xdr:to>
        <xdr:sp macro="" textlink="">
          <xdr:nvSpPr>
            <xdr:cNvPr id="2049" name="Check Box 1" hidden="1">
              <a:extLst>
                <a:ext uri="{63B3BB69-23CF-44E3-9099-C40C66FF867C}">
                  <a14:compatExt spid="_x0000_s2049"/>
                </a:ext>
              </a:extLst>
            </xdr:cNvPr>
            <xdr:cNvSpPr/>
          </xdr:nvSpPr>
          <xdr:spPr>
            <a:xfrm>
              <a:off x="0" y="0"/>
              <a:ext cx="0" cy="0"/>
            </a:xfrm>
            <a:prstGeom prst="rect">
              <a:avLst/>
            </a:prstGeom>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701040</xdr:colOff>
          <xdr:row>53</xdr:row>
          <xdr:rowOff>53340</xdr:rowOff>
        </xdr:from>
        <xdr:to>
          <xdr:col>0</xdr:col>
          <xdr:colOff>899160</xdr:colOff>
          <xdr:row>53</xdr:row>
          <xdr:rowOff>175260</xdr:rowOff>
        </xdr:to>
        <xdr:sp macro="" textlink="">
          <xdr:nvSpPr>
            <xdr:cNvPr id="3073" name="Check Box 1" hidden="1">
              <a:extLst>
                <a:ext uri="{63B3BB69-23CF-44E3-9099-C40C66FF867C}">
                  <a14:compatExt spid="_x0000_s3073"/>
                </a:ext>
              </a:extLst>
            </xdr:cNvPr>
            <xdr:cNvSpPr/>
          </xdr:nvSpPr>
          <xdr:spPr>
            <a:xfrm>
              <a:off x="0" y="0"/>
              <a:ext cx="0" cy="0"/>
            </a:xfrm>
            <a:prstGeom prst="rect">
              <a:avLst/>
            </a:prstGeom>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trlProp" Target="../ctrlProps/ctrlProp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50"/>
  <sheetViews>
    <sheetView tabSelected="1" zoomScaleNormal="100" workbookViewId="0">
      <selection activeCell="C12" sqref="C12"/>
    </sheetView>
  </sheetViews>
  <sheetFormatPr defaultColWidth="8.77734375" defaultRowHeight="15.6" x14ac:dyDescent="0.3"/>
  <cols>
    <col min="1" max="1" width="16.33203125" style="3" customWidth="1"/>
    <col min="2" max="16384" width="8.77734375" style="3"/>
  </cols>
  <sheetData>
    <row r="1" spans="1:12" ht="16.05" x14ac:dyDescent="0.2">
      <c r="A1" s="2" t="s">
        <v>1</v>
      </c>
      <c r="B1" s="2"/>
      <c r="C1" s="2"/>
    </row>
    <row r="2" spans="1:12" ht="16.05" x14ac:dyDescent="0.2">
      <c r="A2" s="2" t="s">
        <v>73</v>
      </c>
      <c r="B2" s="2"/>
      <c r="C2" s="2"/>
    </row>
    <row r="3" spans="1:12" ht="16.05" x14ac:dyDescent="0.2">
      <c r="A3" s="2" t="s">
        <v>47</v>
      </c>
      <c r="B3" s="2"/>
      <c r="C3" s="2"/>
    </row>
    <row r="5" spans="1:12" ht="16.05" x14ac:dyDescent="0.2">
      <c r="A5" s="1" t="s">
        <v>53</v>
      </c>
      <c r="B5" s="4"/>
      <c r="C5" s="4"/>
      <c r="D5" s="4"/>
      <c r="E5" s="4"/>
      <c r="F5" s="4"/>
      <c r="G5" s="4"/>
      <c r="H5" s="5"/>
      <c r="I5" s="4"/>
      <c r="J5" s="4"/>
      <c r="K5" s="4"/>
      <c r="L5" s="4"/>
    </row>
    <row r="6" spans="1:12" ht="16.05" x14ac:dyDescent="0.2">
      <c r="A6" s="2"/>
      <c r="B6" s="6"/>
      <c r="C6" s="6"/>
      <c r="D6" s="6"/>
      <c r="F6" s="7"/>
      <c r="H6" s="7"/>
    </row>
    <row r="7" spans="1:12" ht="16.05" x14ac:dyDescent="0.2">
      <c r="A7" s="2" t="s">
        <v>39</v>
      </c>
      <c r="B7" s="2"/>
      <c r="C7" s="2"/>
      <c r="D7" s="2"/>
    </row>
    <row r="8" spans="1:12" ht="6" customHeight="1" x14ac:dyDescent="0.2">
      <c r="A8" s="2"/>
      <c r="B8" s="2"/>
      <c r="C8" s="2"/>
      <c r="D8" s="2"/>
    </row>
    <row r="9" spans="1:12" ht="14.55" customHeight="1" x14ac:dyDescent="0.2">
      <c r="A9" s="8" t="s">
        <v>43</v>
      </c>
      <c r="B9" s="9" t="s">
        <v>94</v>
      </c>
      <c r="C9" s="6"/>
      <c r="D9" s="6"/>
      <c r="E9" s="6"/>
      <c r="F9" s="6"/>
      <c r="G9" s="6"/>
      <c r="H9" s="6"/>
      <c r="I9" s="6"/>
      <c r="J9" s="6"/>
      <c r="K9" s="6"/>
    </row>
    <row r="10" spans="1:12" ht="14.55" customHeight="1" x14ac:dyDescent="0.2">
      <c r="A10" s="8"/>
      <c r="B10" s="9" t="s">
        <v>106</v>
      </c>
      <c r="C10" s="6"/>
      <c r="D10" s="6"/>
      <c r="E10" s="6"/>
      <c r="F10" s="6"/>
      <c r="G10" s="6"/>
      <c r="H10" s="6"/>
      <c r="I10" s="6"/>
      <c r="J10" s="6"/>
      <c r="K10" s="6"/>
    </row>
    <row r="11" spans="1:12" ht="16.05" x14ac:dyDescent="0.2">
      <c r="A11" s="10" t="s">
        <v>44</v>
      </c>
      <c r="B11" s="3" t="s">
        <v>90</v>
      </c>
      <c r="C11" s="2"/>
      <c r="D11" s="2"/>
    </row>
    <row r="12" spans="1:12" ht="16.05" x14ac:dyDescent="0.2">
      <c r="A12" s="10"/>
      <c r="B12" s="3" t="s">
        <v>118</v>
      </c>
      <c r="C12" s="2"/>
      <c r="D12" s="2"/>
    </row>
    <row r="13" spans="1:12" ht="16.05" x14ac:dyDescent="0.2">
      <c r="A13" s="10" t="s">
        <v>121</v>
      </c>
      <c r="B13" s="3" t="s">
        <v>70</v>
      </c>
      <c r="C13" s="2"/>
      <c r="D13" s="2"/>
    </row>
    <row r="14" spans="1:12" ht="16.05" x14ac:dyDescent="0.2">
      <c r="A14" s="11"/>
      <c r="B14" s="2"/>
      <c r="C14" s="2"/>
      <c r="D14" s="2"/>
      <c r="E14" s="12"/>
    </row>
    <row r="15" spans="1:12" ht="16.05" x14ac:dyDescent="0.2">
      <c r="A15" s="13" t="s">
        <v>113</v>
      </c>
      <c r="B15" s="2"/>
      <c r="C15" s="2"/>
      <c r="D15" s="2"/>
      <c r="E15" s="12"/>
    </row>
    <row r="16" spans="1:12" ht="16.05" x14ac:dyDescent="0.2">
      <c r="A16" s="11"/>
      <c r="B16" s="2"/>
      <c r="C16" s="2"/>
      <c r="D16" s="2"/>
      <c r="E16" s="12"/>
    </row>
    <row r="17" spans="1:5" ht="16.05" x14ac:dyDescent="0.2">
      <c r="A17" s="10" t="s">
        <v>48</v>
      </c>
      <c r="B17" s="3" t="s">
        <v>63</v>
      </c>
      <c r="C17" s="2"/>
      <c r="D17" s="2"/>
      <c r="E17" s="12"/>
    </row>
    <row r="18" spans="1:5" ht="16.05" x14ac:dyDescent="0.2">
      <c r="A18" s="10" t="s">
        <v>49</v>
      </c>
      <c r="B18" s="3" t="s">
        <v>107</v>
      </c>
      <c r="C18" s="2"/>
      <c r="D18" s="2"/>
      <c r="E18" s="12"/>
    </row>
    <row r="19" spans="1:5" ht="16.05" x14ac:dyDescent="0.2">
      <c r="A19" s="10" t="s">
        <v>50</v>
      </c>
      <c r="B19" s="3" t="s">
        <v>64</v>
      </c>
      <c r="C19" s="2"/>
      <c r="D19" s="2"/>
      <c r="E19" s="12"/>
    </row>
    <row r="20" spans="1:5" ht="16.05" x14ac:dyDescent="0.2">
      <c r="A20" s="10" t="s">
        <v>51</v>
      </c>
      <c r="B20" s="3" t="s">
        <v>108</v>
      </c>
      <c r="C20" s="2"/>
      <c r="D20" s="2"/>
      <c r="E20" s="12"/>
    </row>
    <row r="21" spans="1:5" ht="16.05" x14ac:dyDescent="0.2">
      <c r="A21" s="10" t="s">
        <v>52</v>
      </c>
      <c r="B21" s="3" t="s">
        <v>65</v>
      </c>
      <c r="C21" s="2"/>
      <c r="D21" s="2"/>
      <c r="E21" s="12"/>
    </row>
    <row r="22" spans="1:5" ht="16.05" x14ac:dyDescent="0.2">
      <c r="A22" s="10"/>
      <c r="B22" s="3" t="s">
        <v>119</v>
      </c>
      <c r="C22" s="2"/>
      <c r="D22" s="2"/>
      <c r="E22" s="12"/>
    </row>
    <row r="23" spans="1:5" ht="16.05" x14ac:dyDescent="0.2">
      <c r="A23" s="10"/>
      <c r="B23" s="2"/>
      <c r="C23" s="2"/>
      <c r="D23" s="2"/>
      <c r="E23" s="12"/>
    </row>
    <row r="24" spans="1:5" ht="16.05" x14ac:dyDescent="0.2">
      <c r="A24" s="14" t="s">
        <v>98</v>
      </c>
      <c r="B24" s="2"/>
      <c r="C24" s="2"/>
      <c r="D24" s="2"/>
      <c r="E24" s="12"/>
    </row>
    <row r="25" spans="1:5" ht="16.05" x14ac:dyDescent="0.2">
      <c r="A25" s="11"/>
      <c r="B25" s="2"/>
      <c r="C25" s="2"/>
      <c r="D25" s="2"/>
      <c r="E25" s="12"/>
    </row>
    <row r="26" spans="1:5" ht="16.05" x14ac:dyDescent="0.2">
      <c r="A26" s="15" t="s">
        <v>109</v>
      </c>
      <c r="B26" s="2"/>
      <c r="C26" s="2"/>
      <c r="D26" s="2"/>
      <c r="E26" s="12"/>
    </row>
    <row r="27" spans="1:5" ht="16.05" x14ac:dyDescent="0.2">
      <c r="A27" s="10" t="s">
        <v>56</v>
      </c>
      <c r="B27" s="3" t="s">
        <v>69</v>
      </c>
      <c r="C27" s="2"/>
      <c r="D27" s="2"/>
      <c r="E27" s="12"/>
    </row>
    <row r="28" spans="1:5" ht="16.05" x14ac:dyDescent="0.2">
      <c r="A28" s="10" t="s">
        <v>55</v>
      </c>
      <c r="B28" s="3" t="s">
        <v>59</v>
      </c>
      <c r="C28" s="2"/>
      <c r="D28" s="2"/>
      <c r="E28" s="12"/>
    </row>
    <row r="29" spans="1:5" ht="16.05" x14ac:dyDescent="0.2">
      <c r="A29" s="10" t="s">
        <v>54</v>
      </c>
      <c r="B29" s="3" t="s">
        <v>111</v>
      </c>
      <c r="C29" s="2"/>
      <c r="D29" s="2"/>
      <c r="E29" s="12"/>
    </row>
    <row r="30" spans="1:5" ht="16.05" x14ac:dyDescent="0.2">
      <c r="A30" s="11"/>
      <c r="C30" s="2"/>
      <c r="D30" s="2"/>
      <c r="E30" s="12"/>
    </row>
    <row r="31" spans="1:5" ht="16.05" x14ac:dyDescent="0.2">
      <c r="A31" s="15" t="s">
        <v>110</v>
      </c>
      <c r="B31" s="2"/>
      <c r="C31" s="2"/>
      <c r="D31" s="2"/>
      <c r="E31" s="12"/>
    </row>
    <row r="32" spans="1:5" ht="16.05" x14ac:dyDescent="0.2">
      <c r="A32" s="10" t="s">
        <v>57</v>
      </c>
      <c r="B32" s="3" t="s">
        <v>60</v>
      </c>
      <c r="C32" s="2"/>
      <c r="D32" s="2"/>
      <c r="E32" s="12"/>
    </row>
    <row r="33" spans="1:18" ht="16.05" x14ac:dyDescent="0.2">
      <c r="A33" s="10" t="s">
        <v>58</v>
      </c>
      <c r="B33" s="3" t="s">
        <v>112</v>
      </c>
    </row>
    <row r="35" spans="1:18" x14ac:dyDescent="0.3">
      <c r="A35" s="14" t="s">
        <v>35</v>
      </c>
    </row>
    <row r="37" spans="1:18" x14ac:dyDescent="0.3">
      <c r="A37" s="16" t="s">
        <v>78</v>
      </c>
      <c r="B37" s="3" t="s">
        <v>81</v>
      </c>
    </row>
    <row r="38" spans="1:18" x14ac:dyDescent="0.3">
      <c r="A38" s="16" t="s">
        <v>80</v>
      </c>
      <c r="B38" s="3" t="s">
        <v>82</v>
      </c>
    </row>
    <row r="39" spans="1:18" x14ac:dyDescent="0.3">
      <c r="A39" s="16" t="s">
        <v>79</v>
      </c>
      <c r="B39" s="3" t="s">
        <v>91</v>
      </c>
    </row>
    <row r="40" spans="1:18" x14ac:dyDescent="0.3">
      <c r="A40" s="16" t="s">
        <v>83</v>
      </c>
      <c r="B40" s="3" t="s">
        <v>84</v>
      </c>
    </row>
    <row r="41" spans="1:18" x14ac:dyDescent="0.3">
      <c r="A41" s="16" t="s">
        <v>61</v>
      </c>
      <c r="B41" s="3" t="s">
        <v>62</v>
      </c>
    </row>
    <row r="44" spans="1:18" x14ac:dyDescent="0.3">
      <c r="A44" s="2" t="s">
        <v>45</v>
      </c>
    </row>
    <row r="45" spans="1:18" x14ac:dyDescent="0.3">
      <c r="B45" s="87" t="s">
        <v>120</v>
      </c>
      <c r="C45" s="86"/>
      <c r="D45" s="86"/>
      <c r="E45" s="86"/>
      <c r="F45" s="86"/>
      <c r="G45" s="86"/>
      <c r="H45" s="86"/>
      <c r="I45" s="86"/>
      <c r="J45" s="86"/>
      <c r="K45" s="86"/>
      <c r="L45" s="86"/>
      <c r="M45" s="86"/>
      <c r="N45" s="86"/>
      <c r="O45" s="86"/>
      <c r="P45" s="86"/>
      <c r="Q45" s="86"/>
      <c r="R45" s="86"/>
    </row>
    <row r="47" spans="1:18" x14ac:dyDescent="0.3">
      <c r="A47" s="14" t="s">
        <v>75</v>
      </c>
    </row>
    <row r="48" spans="1:18" x14ac:dyDescent="0.3">
      <c r="B48" s="3" t="s">
        <v>76</v>
      </c>
    </row>
    <row r="50" spans="1:20" x14ac:dyDescent="0.3">
      <c r="A50" s="88" t="s">
        <v>116</v>
      </c>
      <c r="B50" s="88"/>
      <c r="C50" s="88"/>
      <c r="D50" s="88"/>
      <c r="E50" s="88"/>
      <c r="F50" s="88"/>
      <c r="G50" s="88"/>
      <c r="H50" s="88"/>
      <c r="I50" s="88"/>
      <c r="J50" s="88"/>
      <c r="K50" s="88"/>
      <c r="L50" s="88"/>
      <c r="M50" s="88"/>
      <c r="N50" s="88"/>
      <c r="O50" s="88"/>
      <c r="P50" s="88"/>
      <c r="Q50" s="88"/>
      <c r="R50" s="88"/>
      <c r="S50" s="88"/>
      <c r="T50" s="88"/>
    </row>
  </sheetData>
  <mergeCells count="1">
    <mergeCell ref="A50:T50"/>
  </mergeCells>
  <pageMargins left="0.7" right="0.7" top="0.75" bottom="0.75" header="0.3" footer="0.3"/>
  <pageSetup scale="54"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O61"/>
  <sheetViews>
    <sheetView zoomScaleNormal="100" zoomScaleSheetLayoutView="70" workbookViewId="0">
      <selection activeCell="G42" sqref="G42"/>
    </sheetView>
  </sheetViews>
  <sheetFormatPr defaultColWidth="8.77734375" defaultRowHeight="15.6" x14ac:dyDescent="0.3"/>
  <cols>
    <col min="1" max="1" width="14" style="17" customWidth="1"/>
    <col min="2" max="5" width="13.109375" style="17" customWidth="1"/>
    <col min="6" max="6" width="14.6640625" style="17" customWidth="1"/>
    <col min="7" max="7" width="14" style="17" customWidth="1"/>
    <col min="8" max="8" width="15.6640625" style="17" customWidth="1"/>
    <col min="9" max="10" width="12.33203125" style="17" customWidth="1"/>
    <col min="11" max="11" width="4.109375" style="17" customWidth="1"/>
    <col min="12" max="12" width="12.33203125" style="17" customWidth="1"/>
    <col min="13" max="14" width="18.77734375" style="17" customWidth="1"/>
    <col min="15" max="16384" width="8.77734375" style="17"/>
  </cols>
  <sheetData>
    <row r="1" spans="1:15" ht="16.05" x14ac:dyDescent="0.2">
      <c r="A1" s="2" t="s">
        <v>1</v>
      </c>
      <c r="B1" s="2"/>
      <c r="C1" s="2"/>
      <c r="D1" s="3"/>
      <c r="E1" s="3"/>
      <c r="F1" s="3"/>
      <c r="G1" s="3"/>
      <c r="H1" s="3"/>
      <c r="I1" s="3"/>
      <c r="J1" s="3"/>
      <c r="K1" s="3"/>
      <c r="L1" s="3"/>
      <c r="M1" s="18"/>
      <c r="N1" s="18"/>
      <c r="O1" s="18"/>
    </row>
    <row r="2" spans="1:15" ht="16.05" x14ac:dyDescent="0.2">
      <c r="A2" s="2" t="s">
        <v>72</v>
      </c>
      <c r="B2" s="2"/>
      <c r="C2" s="2"/>
      <c r="D2" s="3"/>
      <c r="E2" s="3"/>
      <c r="F2" s="3"/>
      <c r="G2" s="3"/>
      <c r="H2" s="3"/>
      <c r="I2" s="3"/>
      <c r="J2" s="3"/>
      <c r="K2" s="3"/>
      <c r="L2" s="3"/>
      <c r="M2" s="18"/>
      <c r="N2" s="18"/>
      <c r="O2" s="18"/>
    </row>
    <row r="3" spans="1:15" ht="16.05" x14ac:dyDescent="0.2">
      <c r="A3" s="2" t="s">
        <v>47</v>
      </c>
      <c r="B3" s="2"/>
      <c r="C3" s="2"/>
      <c r="D3" s="3"/>
      <c r="E3" s="3"/>
      <c r="F3" s="3"/>
      <c r="G3" s="3"/>
      <c r="H3" s="3"/>
      <c r="I3" s="3"/>
      <c r="J3" s="3"/>
      <c r="K3" s="3"/>
      <c r="L3" s="3"/>
      <c r="M3" s="18"/>
      <c r="N3" s="18"/>
      <c r="O3" s="18"/>
    </row>
    <row r="4" spans="1:15" ht="16.05" x14ac:dyDescent="0.2">
      <c r="A4" s="3"/>
      <c r="B4" s="3"/>
      <c r="C4" s="3"/>
      <c r="D4" s="3"/>
      <c r="E4" s="3"/>
      <c r="F4" s="3"/>
      <c r="G4" s="3"/>
      <c r="H4" s="3"/>
      <c r="I4" s="3"/>
      <c r="J4" s="3"/>
      <c r="K4" s="3"/>
      <c r="L4" s="3"/>
      <c r="M4" s="18"/>
      <c r="N4" s="18"/>
      <c r="O4" s="18"/>
    </row>
    <row r="5" spans="1:15" ht="16.05" x14ac:dyDescent="0.2">
      <c r="A5" s="2" t="s">
        <v>0</v>
      </c>
      <c r="B5" s="98"/>
      <c r="C5" s="98"/>
      <c r="D5" s="98"/>
      <c r="E5" s="98"/>
      <c r="F5" s="3"/>
      <c r="G5" s="3"/>
      <c r="H5" s="7"/>
      <c r="I5" s="3"/>
      <c r="J5" s="3"/>
      <c r="K5" s="3"/>
      <c r="L5" s="3"/>
      <c r="M5" s="18"/>
      <c r="N5" s="18"/>
      <c r="O5" s="18"/>
    </row>
    <row r="6" spans="1:15" ht="16.05" x14ac:dyDescent="0.2">
      <c r="A6" s="2"/>
      <c r="B6" s="6"/>
      <c r="C6" s="6"/>
      <c r="D6" s="6"/>
      <c r="E6" s="3"/>
      <c r="F6" s="7"/>
      <c r="G6" s="3"/>
      <c r="H6" s="7"/>
      <c r="I6" s="3"/>
      <c r="J6" s="3"/>
      <c r="K6" s="3"/>
      <c r="L6" s="3"/>
      <c r="M6" s="18"/>
      <c r="N6" s="18"/>
      <c r="O6" s="18"/>
    </row>
    <row r="7" spans="1:15" ht="16.05" x14ac:dyDescent="0.2">
      <c r="A7" s="2" t="s">
        <v>39</v>
      </c>
      <c r="B7" s="2"/>
      <c r="C7" s="2"/>
      <c r="D7" s="2"/>
      <c r="E7" s="3"/>
      <c r="F7" s="3"/>
      <c r="G7" s="3"/>
      <c r="H7" s="3"/>
      <c r="I7" s="3"/>
      <c r="J7" s="3"/>
      <c r="K7" s="3"/>
      <c r="L7" s="3"/>
      <c r="M7" s="18"/>
      <c r="N7" s="18"/>
      <c r="O7" s="18"/>
    </row>
    <row r="8" spans="1:15" ht="6" customHeight="1" x14ac:dyDescent="0.2">
      <c r="A8" s="2"/>
      <c r="B8" s="2"/>
      <c r="C8" s="2"/>
      <c r="D8" s="2"/>
      <c r="E8" s="3"/>
      <c r="F8" s="3"/>
      <c r="G8" s="3"/>
      <c r="H8" s="3"/>
      <c r="I8" s="3"/>
      <c r="J8" s="3"/>
      <c r="K8" s="3"/>
      <c r="L8" s="3"/>
      <c r="M8" s="18"/>
      <c r="N8" s="18"/>
      <c r="O8" s="18"/>
    </row>
    <row r="9" spans="1:15" ht="14.55" customHeight="1" x14ac:dyDescent="0.2">
      <c r="A9" s="19" t="s">
        <v>96</v>
      </c>
      <c r="B9" s="2"/>
      <c r="C9" s="2"/>
      <c r="D9" s="2"/>
      <c r="E9" s="3"/>
      <c r="F9" s="3"/>
      <c r="G9" s="20"/>
      <c r="H9" s="3"/>
      <c r="I9" s="3"/>
      <c r="J9" s="3"/>
      <c r="K9" s="3"/>
      <c r="L9" s="3"/>
      <c r="M9" s="18"/>
      <c r="N9" s="18"/>
      <c r="O9" s="18"/>
    </row>
    <row r="10" spans="1:15" ht="16.05" x14ac:dyDescent="0.2">
      <c r="A10" s="19" t="s">
        <v>97</v>
      </c>
      <c r="B10" s="2"/>
      <c r="C10" s="2"/>
      <c r="D10" s="2"/>
      <c r="E10" s="3"/>
      <c r="F10" s="3"/>
      <c r="G10" s="21"/>
      <c r="H10" s="3"/>
      <c r="I10" s="3"/>
      <c r="J10" s="3"/>
      <c r="K10" s="3"/>
      <c r="L10" s="3"/>
      <c r="M10" s="18"/>
      <c r="N10" s="18"/>
      <c r="O10" s="18"/>
    </row>
    <row r="11" spans="1:15" ht="16.95" thickBot="1" x14ac:dyDescent="0.25">
      <c r="A11" s="19" t="s">
        <v>66</v>
      </c>
      <c r="B11" s="2"/>
      <c r="C11" s="2"/>
      <c r="D11" s="2"/>
      <c r="E11" s="3"/>
      <c r="F11" s="3"/>
      <c r="G11" s="22">
        <f>G9-G10</f>
        <v>0</v>
      </c>
      <c r="H11" s="3"/>
      <c r="I11" s="3"/>
      <c r="J11" s="3"/>
      <c r="K11" s="3"/>
      <c r="L11" s="3"/>
      <c r="M11" s="18"/>
      <c r="N11" s="18"/>
      <c r="O11" s="18"/>
    </row>
    <row r="12" spans="1:15" ht="16.95" thickTop="1" x14ac:dyDescent="0.2">
      <c r="A12" s="11" t="s">
        <v>67</v>
      </c>
      <c r="B12" s="2"/>
      <c r="C12" s="2"/>
      <c r="D12" s="2"/>
      <c r="E12" s="12"/>
      <c r="F12" s="3"/>
      <c r="G12" s="3"/>
      <c r="H12" s="3"/>
      <c r="I12" s="3"/>
      <c r="J12" s="3"/>
      <c r="K12" s="3"/>
      <c r="L12" s="3"/>
      <c r="M12" s="18"/>
      <c r="N12" s="18"/>
      <c r="O12" s="18"/>
    </row>
    <row r="13" spans="1:15" ht="16.05" x14ac:dyDescent="0.2">
      <c r="A13" s="11"/>
      <c r="B13" s="2"/>
      <c r="C13" s="2"/>
      <c r="D13" s="2"/>
      <c r="E13" s="12"/>
      <c r="F13" s="3"/>
      <c r="G13" s="3"/>
      <c r="H13" s="3"/>
      <c r="I13" s="3"/>
      <c r="J13" s="3"/>
      <c r="K13" s="3"/>
      <c r="L13" s="3"/>
      <c r="M13" s="18"/>
      <c r="N13" s="18"/>
      <c r="O13" s="18"/>
    </row>
    <row r="14" spans="1:15" ht="16.05" x14ac:dyDescent="0.2">
      <c r="A14" s="11"/>
      <c r="B14" s="2"/>
      <c r="C14" s="2"/>
      <c r="D14" s="2"/>
      <c r="E14" s="12"/>
      <c r="F14" s="3"/>
      <c r="G14" s="3"/>
      <c r="H14" s="3"/>
      <c r="I14" s="3"/>
      <c r="J14" s="3"/>
      <c r="K14" s="3"/>
      <c r="L14" s="3"/>
      <c r="M14" s="18"/>
      <c r="N14" s="18"/>
      <c r="O14" s="18"/>
    </row>
    <row r="15" spans="1:15" ht="16.05" x14ac:dyDescent="0.2">
      <c r="A15" s="13" t="s">
        <v>113</v>
      </c>
      <c r="B15" s="2"/>
      <c r="C15" s="2"/>
      <c r="D15" s="2"/>
      <c r="E15" s="12"/>
      <c r="F15" s="3"/>
      <c r="G15" s="3"/>
      <c r="H15" s="3"/>
      <c r="I15" s="3"/>
      <c r="J15" s="3"/>
      <c r="K15" s="3"/>
      <c r="L15" s="3"/>
      <c r="M15" s="18"/>
      <c r="N15" s="18"/>
      <c r="O15" s="18"/>
    </row>
    <row r="16" spans="1:15" ht="6" customHeight="1" x14ac:dyDescent="0.2">
      <c r="A16" s="13"/>
      <c r="B16" s="2"/>
      <c r="C16" s="2"/>
      <c r="D16" s="2"/>
      <c r="E16" s="12"/>
      <c r="F16" s="3"/>
      <c r="G16" s="3"/>
      <c r="H16" s="3"/>
      <c r="I16" s="3"/>
      <c r="J16" s="3"/>
      <c r="K16" s="3"/>
      <c r="L16" s="3"/>
      <c r="M16" s="18"/>
      <c r="N16" s="18"/>
      <c r="O16" s="18"/>
    </row>
    <row r="17" spans="1:15" ht="16.05" x14ac:dyDescent="0.2">
      <c r="A17" s="23">
        <v>2.1</v>
      </c>
      <c r="B17" s="24">
        <v>2.2000000000000002</v>
      </c>
      <c r="C17" s="24">
        <v>2.2999999999999998</v>
      </c>
      <c r="D17" s="25">
        <v>2.4</v>
      </c>
      <c r="E17" s="25">
        <v>2.5</v>
      </c>
      <c r="F17" s="25">
        <v>2.6</v>
      </c>
      <c r="G17" s="26">
        <v>2.7</v>
      </c>
      <c r="H17" s="3"/>
      <c r="I17" s="3"/>
      <c r="J17" s="3"/>
      <c r="K17" s="3"/>
      <c r="L17" s="3"/>
      <c r="M17" s="18"/>
      <c r="N17" s="18"/>
      <c r="O17" s="18"/>
    </row>
    <row r="18" spans="1:15" ht="16.05" x14ac:dyDescent="0.2">
      <c r="A18" s="27" t="s">
        <v>2</v>
      </c>
      <c r="B18" s="27" t="s">
        <v>3</v>
      </c>
      <c r="C18" s="27" t="s">
        <v>4</v>
      </c>
      <c r="D18" s="28" t="s">
        <v>5</v>
      </c>
      <c r="E18" s="28" t="s">
        <v>6</v>
      </c>
      <c r="F18" s="27" t="s">
        <v>7</v>
      </c>
      <c r="G18" s="27" t="s">
        <v>36</v>
      </c>
      <c r="H18" s="3"/>
      <c r="I18" s="3"/>
      <c r="J18" s="3"/>
      <c r="K18" s="3"/>
      <c r="L18" s="3"/>
      <c r="M18" s="18"/>
      <c r="N18" s="18"/>
      <c r="O18" s="18"/>
    </row>
    <row r="19" spans="1:15" ht="23.55" customHeight="1" x14ac:dyDescent="0.2">
      <c r="A19" s="29"/>
      <c r="B19" s="29"/>
      <c r="C19" s="29"/>
      <c r="D19" s="29"/>
      <c r="E19" s="29"/>
      <c r="F19" s="29"/>
      <c r="G19" s="30">
        <f>SUM(A19:F19)</f>
        <v>0</v>
      </c>
      <c r="H19" s="3"/>
      <c r="I19" s="3"/>
      <c r="J19" s="3"/>
      <c r="K19" s="3"/>
      <c r="L19" s="3"/>
      <c r="M19" s="18"/>
      <c r="N19" s="18"/>
      <c r="O19" s="18"/>
    </row>
    <row r="20" spans="1:15" ht="16.05" x14ac:dyDescent="0.2">
      <c r="A20" s="31"/>
      <c r="B20" s="31"/>
      <c r="C20" s="31"/>
      <c r="D20" s="31"/>
      <c r="E20" s="31"/>
      <c r="F20" s="31"/>
      <c r="G20" s="31"/>
      <c r="H20" s="31"/>
      <c r="I20" s="31"/>
      <c r="J20" s="31"/>
      <c r="K20" s="3"/>
      <c r="L20" s="31"/>
      <c r="M20" s="18"/>
      <c r="N20" s="18"/>
      <c r="O20" s="18"/>
    </row>
    <row r="21" spans="1:15" ht="16.05" x14ac:dyDescent="0.2">
      <c r="A21" s="25">
        <v>2.8</v>
      </c>
      <c r="B21" s="25">
        <v>2.9</v>
      </c>
      <c r="C21" s="32" t="s">
        <v>34</v>
      </c>
      <c r="D21" s="32">
        <v>2.11</v>
      </c>
      <c r="E21" s="25">
        <v>2.12</v>
      </c>
      <c r="F21" s="25">
        <v>2.13</v>
      </c>
      <c r="G21" s="26">
        <v>2.14</v>
      </c>
      <c r="H21" s="25">
        <v>2.15</v>
      </c>
      <c r="I21" s="31"/>
      <c r="J21" s="31"/>
      <c r="K21" s="3"/>
      <c r="L21" s="31"/>
      <c r="M21" s="18"/>
      <c r="N21" s="18"/>
      <c r="O21" s="18"/>
    </row>
    <row r="22" spans="1:15" ht="16.05" x14ac:dyDescent="0.2">
      <c r="A22" s="27" t="s">
        <v>8</v>
      </c>
      <c r="B22" s="28" t="s">
        <v>9</v>
      </c>
      <c r="C22" s="28" t="s">
        <v>10</v>
      </c>
      <c r="D22" s="28" t="s">
        <v>11</v>
      </c>
      <c r="E22" s="28" t="s">
        <v>12</v>
      </c>
      <c r="F22" s="33" t="s">
        <v>13</v>
      </c>
      <c r="G22" s="27" t="s">
        <v>36</v>
      </c>
      <c r="H22" s="34" t="s">
        <v>37</v>
      </c>
      <c r="I22" s="31"/>
      <c r="J22" s="31"/>
      <c r="K22" s="3"/>
      <c r="L22" s="31"/>
      <c r="M22" s="18"/>
      <c r="N22" s="18"/>
      <c r="O22" s="18"/>
    </row>
    <row r="23" spans="1:15" ht="18.45" customHeight="1" x14ac:dyDescent="0.2">
      <c r="A23" s="29"/>
      <c r="B23" s="29"/>
      <c r="C23" s="29"/>
      <c r="D23" s="29"/>
      <c r="E23" s="29"/>
      <c r="F23" s="29"/>
      <c r="G23" s="30">
        <f>SUM(A23:F23)</f>
        <v>0</v>
      </c>
      <c r="H23" s="30">
        <f>G19+G23</f>
        <v>0</v>
      </c>
      <c r="I23" s="35"/>
      <c r="J23" s="35"/>
      <c r="K23" s="3"/>
      <c r="L23" s="35"/>
      <c r="M23" s="18"/>
      <c r="N23" s="18"/>
      <c r="O23" s="18"/>
    </row>
    <row r="24" spans="1:15" ht="18.45" customHeight="1" x14ac:dyDescent="0.2">
      <c r="A24" s="31"/>
      <c r="B24" s="31"/>
      <c r="C24" s="31"/>
      <c r="D24" s="31"/>
      <c r="E24" s="31"/>
      <c r="F24" s="31"/>
      <c r="G24" s="36"/>
      <c r="H24" s="35"/>
      <c r="I24" s="35"/>
      <c r="J24" s="35"/>
      <c r="K24" s="3"/>
      <c r="L24" s="35"/>
      <c r="M24" s="37"/>
      <c r="N24" s="18"/>
      <c r="O24" s="18"/>
    </row>
    <row r="25" spans="1:15" ht="18.45" customHeight="1" x14ac:dyDescent="0.2">
      <c r="A25" s="14" t="s">
        <v>98</v>
      </c>
      <c r="B25" s="38"/>
      <c r="C25" s="38"/>
      <c r="D25" s="39"/>
      <c r="E25" s="39"/>
      <c r="F25" s="39"/>
      <c r="G25" s="39"/>
      <c r="H25" s="39"/>
      <c r="I25" s="39"/>
      <c r="J25" s="39"/>
      <c r="K25" s="3"/>
      <c r="L25" s="39"/>
      <c r="M25" s="18"/>
      <c r="N25" s="18"/>
      <c r="O25" s="18"/>
    </row>
    <row r="26" spans="1:15" ht="6" customHeight="1" x14ac:dyDescent="0.2">
      <c r="A26" s="14"/>
      <c r="B26" s="38"/>
      <c r="C26" s="38"/>
      <c r="D26" s="39"/>
      <c r="E26" s="39"/>
      <c r="F26" s="39"/>
      <c r="G26" s="39"/>
      <c r="H26" s="39"/>
      <c r="I26" s="39"/>
      <c r="J26" s="39"/>
      <c r="K26" s="3"/>
      <c r="L26" s="39"/>
      <c r="M26" s="18"/>
      <c r="N26" s="18"/>
      <c r="O26" s="18"/>
    </row>
    <row r="27" spans="1:15" ht="18.45" customHeight="1" x14ac:dyDescent="0.2">
      <c r="A27" s="40" t="s">
        <v>105</v>
      </c>
      <c r="B27" s="38"/>
      <c r="C27" s="38"/>
      <c r="D27" s="39"/>
      <c r="E27" s="3"/>
      <c r="F27" s="3"/>
      <c r="G27" s="41"/>
      <c r="H27" s="39"/>
      <c r="I27" s="39"/>
      <c r="J27" s="39"/>
      <c r="K27" s="3"/>
      <c r="L27" s="39"/>
      <c r="M27" s="18"/>
      <c r="N27" s="18"/>
      <c r="O27" s="18"/>
    </row>
    <row r="28" spans="1:15" ht="18.45" customHeight="1" x14ac:dyDescent="0.2">
      <c r="A28" s="42" t="s">
        <v>68</v>
      </c>
      <c r="B28" s="38"/>
      <c r="C28" s="38"/>
      <c r="D28" s="39"/>
      <c r="E28" s="39"/>
      <c r="F28" s="39"/>
      <c r="G28" s="39">
        <f>G11</f>
        <v>0</v>
      </c>
      <c r="H28" s="39"/>
      <c r="I28" s="39"/>
      <c r="J28" s="39"/>
      <c r="K28" s="3"/>
      <c r="L28" s="39"/>
      <c r="M28" s="18"/>
      <c r="N28" s="18"/>
      <c r="O28" s="18"/>
    </row>
    <row r="29" spans="1:15" ht="18.45" customHeight="1" x14ac:dyDescent="0.2">
      <c r="A29" s="42" t="s">
        <v>99</v>
      </c>
      <c r="B29" s="38"/>
      <c r="C29" s="38"/>
      <c r="D29" s="39"/>
      <c r="E29" s="39"/>
      <c r="F29" s="39"/>
      <c r="G29" s="43">
        <f>G19</f>
        <v>0</v>
      </c>
      <c r="H29" s="39"/>
      <c r="I29" s="39"/>
      <c r="J29" s="39"/>
      <c r="K29" s="3"/>
      <c r="L29" s="39"/>
      <c r="M29" s="18"/>
      <c r="N29" s="18"/>
      <c r="O29" s="18"/>
    </row>
    <row r="30" spans="1:15" ht="18.45" customHeight="1" x14ac:dyDescent="0.2">
      <c r="A30" s="42" t="s">
        <v>102</v>
      </c>
      <c r="B30" s="38"/>
      <c r="C30" s="38"/>
      <c r="D30" s="39"/>
      <c r="E30" s="39"/>
      <c r="F30" s="39"/>
      <c r="G30" s="44">
        <f>G28-G29</f>
        <v>0</v>
      </c>
      <c r="H30" s="39"/>
      <c r="I30" s="39"/>
      <c r="J30" s="39"/>
      <c r="K30" s="3"/>
      <c r="L30" s="39"/>
      <c r="M30" s="18"/>
      <c r="N30" s="18"/>
      <c r="O30" s="18"/>
    </row>
    <row r="31" spans="1:15" ht="18.45" customHeight="1" x14ac:dyDescent="0.2">
      <c r="A31" s="40" t="s">
        <v>104</v>
      </c>
      <c r="B31" s="45"/>
      <c r="C31" s="45"/>
      <c r="D31" s="39"/>
      <c r="E31" s="39"/>
      <c r="F31" s="39"/>
      <c r="G31" s="39"/>
      <c r="H31" s="39"/>
      <c r="I31" s="39"/>
      <c r="J31" s="39"/>
      <c r="K31" s="3"/>
      <c r="L31" s="39"/>
      <c r="M31" s="18"/>
      <c r="N31" s="18"/>
      <c r="O31" s="18"/>
    </row>
    <row r="32" spans="1:15" ht="18.45" customHeight="1" x14ac:dyDescent="0.2">
      <c r="A32" s="42" t="s">
        <v>100</v>
      </c>
      <c r="B32" s="38"/>
      <c r="C32" s="38"/>
      <c r="D32" s="39"/>
      <c r="E32" s="39"/>
      <c r="F32" s="39"/>
      <c r="G32" s="43">
        <f>G23</f>
        <v>0</v>
      </c>
      <c r="H32" s="39"/>
      <c r="I32" s="39"/>
      <c r="J32" s="39"/>
      <c r="K32" s="3"/>
      <c r="L32" s="39"/>
      <c r="M32" s="18"/>
      <c r="N32" s="18"/>
      <c r="O32" s="18"/>
    </row>
    <row r="33" spans="1:15" ht="18.45" customHeight="1" x14ac:dyDescent="0.2">
      <c r="A33" s="42" t="s">
        <v>103</v>
      </c>
      <c r="B33" s="38"/>
      <c r="C33" s="38"/>
      <c r="D33" s="39"/>
      <c r="E33" s="39"/>
      <c r="F33" s="39"/>
      <c r="G33" s="44">
        <f>G30-G32</f>
        <v>0</v>
      </c>
      <c r="H33" s="39"/>
      <c r="I33" s="39"/>
      <c r="J33" s="39"/>
      <c r="K33" s="3"/>
      <c r="L33" s="39"/>
      <c r="M33" s="18"/>
      <c r="N33" s="18"/>
      <c r="O33" s="18"/>
    </row>
    <row r="34" spans="1:15" ht="18.45" customHeight="1" x14ac:dyDescent="0.2">
      <c r="A34" s="42" t="s">
        <v>101</v>
      </c>
      <c r="B34" s="38"/>
      <c r="C34" s="38"/>
      <c r="D34" s="39"/>
      <c r="E34" s="39"/>
      <c r="F34" s="39"/>
      <c r="G34" s="44"/>
      <c r="H34" s="39"/>
      <c r="I34" s="39"/>
      <c r="J34" s="39"/>
      <c r="K34" s="3"/>
      <c r="L34" s="39"/>
      <c r="M34" s="18"/>
      <c r="N34" s="18"/>
      <c r="O34" s="18"/>
    </row>
    <row r="35" spans="1:15" ht="16.05" x14ac:dyDescent="0.2">
      <c r="A35" s="3"/>
      <c r="B35" s="38"/>
      <c r="C35" s="38"/>
      <c r="D35" s="46"/>
      <c r="E35" s="3"/>
      <c r="F35" s="3"/>
      <c r="G35" s="3"/>
      <c r="H35" s="3"/>
      <c r="I35" s="3"/>
      <c r="J35" s="3"/>
      <c r="K35" s="3"/>
      <c r="L35" s="3"/>
      <c r="M35" s="18"/>
      <c r="N35" s="18"/>
      <c r="O35" s="18"/>
    </row>
    <row r="36" spans="1:15" ht="16.05" x14ac:dyDescent="0.2">
      <c r="A36" s="14" t="s">
        <v>35</v>
      </c>
      <c r="B36" s="38"/>
      <c r="C36" s="38"/>
      <c r="D36" s="46"/>
      <c r="E36" s="3"/>
      <c r="F36" s="3"/>
      <c r="G36" s="3"/>
      <c r="H36" s="3"/>
      <c r="I36" s="3"/>
      <c r="J36" s="3"/>
      <c r="K36" s="3"/>
      <c r="L36" s="3"/>
      <c r="M36" s="18"/>
      <c r="N36" s="18"/>
      <c r="O36" s="18"/>
    </row>
    <row r="37" spans="1:15" ht="6" customHeight="1" x14ac:dyDescent="0.2">
      <c r="A37" s="14"/>
      <c r="B37" s="38"/>
      <c r="C37" s="38"/>
      <c r="D37" s="46"/>
      <c r="E37" s="3"/>
      <c r="F37" s="3"/>
      <c r="G37" s="3"/>
      <c r="H37" s="3"/>
      <c r="I37" s="3"/>
      <c r="J37" s="3"/>
      <c r="K37" s="3"/>
      <c r="L37" s="3"/>
      <c r="M37" s="18"/>
      <c r="N37" s="18"/>
      <c r="O37" s="18"/>
    </row>
    <row r="38" spans="1:15" x14ac:dyDescent="0.3">
      <c r="A38" s="47" t="s">
        <v>85</v>
      </c>
      <c r="B38" s="46"/>
      <c r="C38" s="48"/>
      <c r="D38" s="48"/>
      <c r="E38" s="49"/>
      <c r="F38" s="49"/>
      <c r="G38" s="50"/>
      <c r="H38" s="49"/>
      <c r="I38" s="49"/>
      <c r="J38" s="49"/>
      <c r="K38" s="3"/>
      <c r="L38" s="49"/>
      <c r="M38" s="18"/>
      <c r="N38" s="18"/>
      <c r="O38" s="18"/>
    </row>
    <row r="39" spans="1:15" x14ac:dyDescent="0.3">
      <c r="A39" s="47" t="s">
        <v>86</v>
      </c>
      <c r="B39" s="46"/>
      <c r="C39" s="48"/>
      <c r="D39" s="48"/>
      <c r="E39" s="49"/>
      <c r="F39" s="49"/>
      <c r="G39" s="50"/>
      <c r="H39" s="49"/>
      <c r="I39" s="49"/>
      <c r="J39" s="49"/>
      <c r="K39" s="3"/>
      <c r="L39" s="49"/>
      <c r="M39" s="18"/>
      <c r="N39" s="18"/>
      <c r="O39" s="18"/>
    </row>
    <row r="40" spans="1:15" x14ac:dyDescent="0.3">
      <c r="A40" s="47" t="s">
        <v>87</v>
      </c>
      <c r="B40" s="46"/>
      <c r="C40" s="48"/>
      <c r="D40" s="48"/>
      <c r="E40" s="49"/>
      <c r="F40" s="49"/>
      <c r="G40" s="50"/>
      <c r="H40" s="49"/>
      <c r="I40" s="49"/>
      <c r="J40" s="49"/>
      <c r="K40" s="3"/>
      <c r="L40" s="49"/>
      <c r="M40" s="18"/>
      <c r="N40" s="18"/>
      <c r="O40" s="18"/>
    </row>
    <row r="41" spans="1:15" x14ac:dyDescent="0.3">
      <c r="A41" s="47" t="s">
        <v>77</v>
      </c>
      <c r="B41" s="46"/>
      <c r="C41" s="48"/>
      <c r="D41" s="48"/>
      <c r="E41" s="49"/>
      <c r="F41" s="49"/>
      <c r="G41" s="51">
        <f>IF(ISERROR(AVERAGE(G38:G40)),0,AVERAGE(G38:G40))</f>
        <v>0</v>
      </c>
      <c r="H41" s="49"/>
      <c r="I41" s="49"/>
      <c r="J41" s="49"/>
      <c r="K41" s="3"/>
      <c r="L41" s="49"/>
      <c r="M41" s="18"/>
      <c r="N41" s="18"/>
      <c r="O41" s="18"/>
    </row>
    <row r="42" spans="1:15" x14ac:dyDescent="0.3">
      <c r="A42" s="52" t="s">
        <v>115</v>
      </c>
      <c r="B42" s="3"/>
      <c r="C42" s="31"/>
      <c r="D42" s="53"/>
      <c r="E42" s="54"/>
      <c r="F42" s="54"/>
      <c r="G42" s="55">
        <f>G10+H23</f>
        <v>0</v>
      </c>
      <c r="H42" s="54"/>
      <c r="I42" s="54"/>
      <c r="J42" s="54"/>
      <c r="K42" s="3"/>
      <c r="L42" s="54"/>
      <c r="M42" s="18"/>
      <c r="N42" s="18"/>
      <c r="O42" s="18"/>
    </row>
    <row r="43" spans="1:15" x14ac:dyDescent="0.3">
      <c r="A43" s="3" t="s">
        <v>92</v>
      </c>
      <c r="B43" s="3"/>
      <c r="C43" s="3"/>
      <c r="D43" s="3"/>
      <c r="E43" s="3"/>
      <c r="F43" s="3"/>
      <c r="G43" s="56">
        <f>G41-G42</f>
        <v>0</v>
      </c>
      <c r="H43" s="3"/>
      <c r="I43" s="3"/>
      <c r="J43" s="3"/>
      <c r="K43" s="3"/>
      <c r="L43" s="3"/>
      <c r="M43" s="18"/>
      <c r="N43" s="18"/>
      <c r="O43" s="18"/>
    </row>
    <row r="44" spans="1:15" x14ac:dyDescent="0.3">
      <c r="A44" s="3" t="s">
        <v>93</v>
      </c>
      <c r="B44" s="3"/>
      <c r="C44" s="3"/>
      <c r="D44" s="3"/>
      <c r="E44" s="3"/>
      <c r="F44" s="3"/>
      <c r="G44" s="57">
        <f>IF(ISERROR(G43/G41),0,G43/G41)</f>
        <v>0</v>
      </c>
      <c r="H44" s="3"/>
      <c r="I44" s="3"/>
      <c r="J44" s="3"/>
      <c r="K44" s="3"/>
      <c r="L44" s="3"/>
      <c r="M44" s="18"/>
      <c r="N44" s="18"/>
      <c r="O44" s="18"/>
    </row>
    <row r="45" spans="1:15" x14ac:dyDescent="0.3">
      <c r="A45" s="3" t="s">
        <v>40</v>
      </c>
      <c r="B45" s="3"/>
      <c r="C45" s="3"/>
      <c r="D45" s="3"/>
      <c r="E45" s="3"/>
      <c r="F45" s="3"/>
      <c r="G45" s="3"/>
      <c r="H45" s="3"/>
      <c r="I45" s="3"/>
      <c r="J45" s="3"/>
      <c r="K45" s="3"/>
      <c r="L45" s="3"/>
      <c r="M45" s="18"/>
      <c r="N45" s="18"/>
      <c r="O45" s="18"/>
    </row>
    <row r="46" spans="1:15" x14ac:dyDescent="0.3">
      <c r="A46" s="89"/>
      <c r="B46" s="90"/>
      <c r="C46" s="90"/>
      <c r="D46" s="90"/>
      <c r="E46" s="90"/>
      <c r="F46" s="90"/>
      <c r="G46" s="90"/>
      <c r="H46" s="90"/>
      <c r="I46" s="90"/>
      <c r="J46" s="91"/>
      <c r="K46" s="3"/>
      <c r="L46" s="3"/>
      <c r="M46" s="18"/>
      <c r="N46" s="18"/>
      <c r="O46" s="18"/>
    </row>
    <row r="47" spans="1:15" x14ac:dyDescent="0.3">
      <c r="A47" s="92"/>
      <c r="B47" s="93"/>
      <c r="C47" s="93"/>
      <c r="D47" s="93"/>
      <c r="E47" s="93"/>
      <c r="F47" s="93"/>
      <c r="G47" s="93"/>
      <c r="H47" s="93"/>
      <c r="I47" s="93"/>
      <c r="J47" s="94"/>
      <c r="K47" s="3"/>
      <c r="L47" s="3"/>
      <c r="M47" s="18"/>
      <c r="N47" s="18"/>
      <c r="O47" s="18"/>
    </row>
    <row r="48" spans="1:15" x14ac:dyDescent="0.3">
      <c r="A48" s="95"/>
      <c r="B48" s="96"/>
      <c r="C48" s="96"/>
      <c r="D48" s="96"/>
      <c r="E48" s="96"/>
      <c r="F48" s="96"/>
      <c r="G48" s="96"/>
      <c r="H48" s="96"/>
      <c r="I48" s="96"/>
      <c r="J48" s="97"/>
      <c r="K48" s="3"/>
      <c r="L48" s="3"/>
      <c r="M48" s="18"/>
      <c r="N48" s="18"/>
      <c r="O48" s="18"/>
    </row>
    <row r="49" spans="1:15" s="18" customFormat="1" x14ac:dyDescent="0.3">
      <c r="A49" s="58"/>
      <c r="B49" s="58"/>
      <c r="C49" s="58"/>
      <c r="D49" s="58"/>
      <c r="E49" s="58"/>
      <c r="F49" s="58"/>
      <c r="G49" s="58"/>
      <c r="H49" s="58"/>
      <c r="I49" s="58"/>
      <c r="J49" s="58"/>
      <c r="K49" s="3"/>
      <c r="L49" s="3"/>
    </row>
    <row r="50" spans="1:15" s="18" customFormat="1" x14ac:dyDescent="0.3">
      <c r="A50" s="58"/>
      <c r="B50" s="58"/>
      <c r="C50" s="58"/>
      <c r="D50" s="58"/>
      <c r="E50" s="58"/>
      <c r="F50" s="58"/>
      <c r="G50" s="58"/>
      <c r="H50" s="58"/>
      <c r="I50" s="58"/>
      <c r="J50" s="58"/>
      <c r="K50" s="3"/>
      <c r="L50" s="3"/>
    </row>
    <row r="51" spans="1:15" x14ac:dyDescent="0.3">
      <c r="A51" s="3"/>
      <c r="B51" s="3"/>
      <c r="C51" s="3"/>
      <c r="D51" s="3"/>
      <c r="E51" s="3"/>
      <c r="F51" s="3"/>
      <c r="G51" s="59"/>
      <c r="H51" s="59"/>
      <c r="I51" s="59"/>
      <c r="J51" s="59"/>
      <c r="K51" s="3"/>
      <c r="L51" s="59"/>
      <c r="M51" s="18"/>
      <c r="N51" s="18"/>
      <c r="O51" s="18"/>
    </row>
    <row r="52" spans="1:15" x14ac:dyDescent="0.3">
      <c r="A52" s="60" t="s">
        <v>45</v>
      </c>
      <c r="B52" s="61"/>
      <c r="C52" s="61"/>
      <c r="D52" s="61"/>
      <c r="E52" s="62"/>
      <c r="F52" s="63"/>
      <c r="G52" s="62"/>
      <c r="H52" s="63"/>
      <c r="I52" s="62"/>
      <c r="J52" s="62"/>
      <c r="K52" s="64"/>
      <c r="L52" s="3"/>
      <c r="M52" s="18"/>
      <c r="N52" s="18"/>
      <c r="O52" s="18"/>
    </row>
    <row r="53" spans="1:15" ht="9" customHeight="1" x14ac:dyDescent="0.3">
      <c r="A53" s="65"/>
      <c r="B53" s="66"/>
      <c r="C53" s="66"/>
      <c r="D53" s="66"/>
      <c r="E53" s="46"/>
      <c r="F53" s="67"/>
      <c r="G53" s="46"/>
      <c r="H53" s="67"/>
      <c r="I53" s="46"/>
      <c r="J53" s="46"/>
      <c r="K53" s="68"/>
      <c r="L53" s="3"/>
      <c r="M53" s="18"/>
      <c r="N53" s="18"/>
      <c r="O53" s="18"/>
    </row>
    <row r="54" spans="1:15" ht="37.950000000000003" customHeight="1" x14ac:dyDescent="0.3">
      <c r="A54" s="69"/>
      <c r="B54" s="99" t="s">
        <v>114</v>
      </c>
      <c r="C54" s="99"/>
      <c r="D54" s="99"/>
      <c r="E54" s="99"/>
      <c r="F54" s="99"/>
      <c r="G54" s="99"/>
      <c r="H54" s="99"/>
      <c r="I54" s="99"/>
      <c r="J54" s="99"/>
      <c r="K54" s="68"/>
      <c r="L54" s="3"/>
      <c r="M54" s="18"/>
      <c r="N54" s="18"/>
      <c r="O54" s="18"/>
    </row>
    <row r="55" spans="1:15" x14ac:dyDescent="0.3">
      <c r="A55" s="70"/>
      <c r="B55" s="71"/>
      <c r="C55" s="71"/>
      <c r="D55" s="71"/>
      <c r="E55" s="72"/>
      <c r="F55" s="72"/>
      <c r="G55" s="72"/>
      <c r="H55" s="72"/>
      <c r="I55" s="72"/>
      <c r="J55" s="72"/>
      <c r="K55" s="68"/>
      <c r="L55" s="3"/>
      <c r="M55" s="18"/>
      <c r="N55" s="18"/>
      <c r="O55" s="18"/>
    </row>
    <row r="56" spans="1:15" x14ac:dyDescent="0.3">
      <c r="A56" s="70"/>
      <c r="B56" s="73"/>
      <c r="C56" s="73" t="s">
        <v>46</v>
      </c>
      <c r="D56" s="73"/>
      <c r="E56" s="72"/>
      <c r="F56" s="72"/>
      <c r="G56" s="72"/>
      <c r="H56" s="72"/>
      <c r="I56" s="72"/>
      <c r="J56" s="72"/>
      <c r="K56" s="68"/>
      <c r="L56" s="3"/>
      <c r="M56" s="18"/>
      <c r="N56" s="18"/>
      <c r="O56" s="18"/>
    </row>
    <row r="57" spans="1:15" x14ac:dyDescent="0.3">
      <c r="A57" s="74"/>
      <c r="B57" s="75"/>
      <c r="C57" s="75"/>
      <c r="D57" s="75"/>
      <c r="E57" s="75"/>
      <c r="F57" s="75"/>
      <c r="G57" s="75"/>
      <c r="H57" s="75"/>
      <c r="I57" s="75"/>
      <c r="J57" s="75"/>
      <c r="K57" s="76"/>
      <c r="L57" s="3"/>
      <c r="M57" s="18"/>
      <c r="N57" s="18"/>
      <c r="O57" s="18"/>
    </row>
    <row r="58" spans="1:15" x14ac:dyDescent="0.3">
      <c r="A58" s="3"/>
      <c r="B58" s="3"/>
      <c r="C58" s="3"/>
      <c r="D58" s="3"/>
      <c r="E58" s="3"/>
      <c r="F58" s="3"/>
      <c r="G58" s="59"/>
      <c r="H58" s="59"/>
      <c r="I58" s="59"/>
      <c r="J58" s="59"/>
      <c r="K58" s="3"/>
      <c r="L58" s="59"/>
      <c r="M58" s="18"/>
      <c r="N58" s="18"/>
      <c r="O58" s="18"/>
    </row>
    <row r="59" spans="1:15" x14ac:dyDescent="0.3">
      <c r="A59" s="3" t="s">
        <v>41</v>
      </c>
      <c r="B59" s="3"/>
      <c r="C59" s="3"/>
      <c r="D59" s="3"/>
      <c r="E59" s="3"/>
      <c r="F59" s="3"/>
      <c r="G59" s="3"/>
      <c r="H59" s="3"/>
      <c r="I59" s="3"/>
      <c r="J59" s="3"/>
      <c r="K59" s="3"/>
      <c r="L59" s="46"/>
      <c r="M59" s="18"/>
      <c r="N59" s="18"/>
      <c r="O59" s="18"/>
    </row>
    <row r="60" spans="1:15" x14ac:dyDescent="0.3">
      <c r="A60" s="3"/>
      <c r="B60" s="3"/>
      <c r="C60" s="3"/>
      <c r="D60" s="3"/>
      <c r="E60" s="3"/>
      <c r="F60" s="3"/>
      <c r="G60" s="3"/>
      <c r="H60" s="3"/>
      <c r="I60" s="3"/>
      <c r="J60" s="3"/>
      <c r="K60" s="3"/>
      <c r="L60" s="3"/>
      <c r="M60" s="18"/>
      <c r="N60" s="18"/>
      <c r="O60" s="18"/>
    </row>
    <row r="61" spans="1:15" x14ac:dyDescent="0.3">
      <c r="A61" s="100" t="s">
        <v>117</v>
      </c>
      <c r="B61" s="100"/>
      <c r="C61" s="100"/>
      <c r="D61" s="100"/>
      <c r="E61" s="100"/>
      <c r="F61" s="100"/>
      <c r="G61" s="100"/>
      <c r="H61" s="100"/>
      <c r="I61" s="100"/>
      <c r="J61" s="100"/>
      <c r="K61" s="100"/>
      <c r="L61" s="100"/>
    </row>
  </sheetData>
  <mergeCells count="4">
    <mergeCell ref="A46:J48"/>
    <mergeCell ref="B5:E5"/>
    <mergeCell ref="B54:J54"/>
    <mergeCell ref="A61:L61"/>
  </mergeCells>
  <printOptions horizontalCentered="1"/>
  <pageMargins left="0" right="0" top="0" bottom="0" header="0.31496062992125984" footer="0.31496062992125984"/>
  <pageSetup scale="66" orientation="portrait" r:id="rId1"/>
  <ignoredErrors>
    <ignoredError sqref="C21" numberStoredAsText="1"/>
    <ignoredError sqref="G43" evalError="1"/>
  </ignoredError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ltText="This certifies that the Director of Education agrees to the amounts reported above in the Cash Management Strategy - Proceeds of Disposition Worksheet accurately reflect our most updated forecast of cash outlays from POD balances.">
                <anchor moveWithCells="1">
                  <from>
                    <xdr:col>0</xdr:col>
                    <xdr:colOff>708660</xdr:colOff>
                    <xdr:row>53</xdr:row>
                    <xdr:rowOff>15240</xdr:rowOff>
                  </from>
                  <to>
                    <xdr:col>0</xdr:col>
                    <xdr:colOff>929640</xdr:colOff>
                    <xdr:row>53</xdr:row>
                    <xdr:rowOff>167640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O74"/>
  <sheetViews>
    <sheetView zoomScaleNormal="100" zoomScaleSheetLayoutView="85" workbookViewId="0">
      <selection activeCell="A46" sqref="A46:J48"/>
    </sheetView>
  </sheetViews>
  <sheetFormatPr defaultColWidth="8.77734375" defaultRowHeight="15.6" x14ac:dyDescent="0.3"/>
  <cols>
    <col min="1" max="1" width="13.33203125" style="17" customWidth="1"/>
    <col min="2" max="5" width="13.109375" style="17" customWidth="1"/>
    <col min="6" max="6" width="14.6640625" style="17" customWidth="1"/>
    <col min="7" max="7" width="14" style="17" customWidth="1"/>
    <col min="8" max="8" width="15.6640625" style="17" customWidth="1"/>
    <col min="9" max="10" width="12.33203125" style="17" customWidth="1"/>
    <col min="11" max="11" width="4.109375" style="17" customWidth="1"/>
    <col min="12" max="12" width="12.33203125" style="17" customWidth="1"/>
    <col min="13" max="14" width="18.77734375" style="17" customWidth="1"/>
    <col min="15" max="16384" width="8.77734375" style="17"/>
  </cols>
  <sheetData>
    <row r="1" spans="1:15" ht="16.05" x14ac:dyDescent="0.2">
      <c r="A1" s="2" t="s">
        <v>1</v>
      </c>
      <c r="B1" s="2"/>
      <c r="C1" s="2"/>
      <c r="D1" s="3"/>
      <c r="E1" s="3"/>
      <c r="F1" s="3"/>
      <c r="G1" s="3"/>
      <c r="H1" s="3"/>
      <c r="I1" s="3"/>
      <c r="J1" s="3"/>
      <c r="K1" s="3"/>
      <c r="L1" s="3"/>
      <c r="M1" s="18"/>
      <c r="N1" s="18"/>
      <c r="O1" s="18"/>
    </row>
    <row r="2" spans="1:15" ht="16.05" x14ac:dyDescent="0.2">
      <c r="A2" s="2" t="s">
        <v>74</v>
      </c>
      <c r="B2" s="2"/>
      <c r="C2" s="2"/>
      <c r="D2" s="3"/>
      <c r="E2" s="3"/>
      <c r="F2" s="3"/>
      <c r="G2" s="3"/>
      <c r="H2" s="3"/>
      <c r="I2" s="3"/>
      <c r="J2" s="3"/>
      <c r="K2" s="3"/>
      <c r="L2" s="3"/>
      <c r="M2" s="18"/>
      <c r="N2" s="18"/>
      <c r="O2" s="18"/>
    </row>
    <row r="3" spans="1:15" ht="16.05" x14ac:dyDescent="0.2">
      <c r="A3" s="2" t="s">
        <v>47</v>
      </c>
      <c r="B3" s="2"/>
      <c r="C3" s="2"/>
      <c r="D3" s="3"/>
      <c r="E3" s="3"/>
      <c r="F3" s="3"/>
      <c r="G3" s="3"/>
      <c r="H3" s="3"/>
      <c r="I3" s="3"/>
      <c r="J3" s="3"/>
      <c r="K3" s="3"/>
      <c r="L3" s="3"/>
      <c r="M3" s="18"/>
      <c r="N3" s="18"/>
      <c r="O3" s="18"/>
    </row>
    <row r="4" spans="1:15" ht="16.05" x14ac:dyDescent="0.2">
      <c r="A4" s="3"/>
      <c r="B4" s="3"/>
      <c r="C4" s="3"/>
      <c r="D4" s="3"/>
      <c r="E4" s="3"/>
      <c r="F4" s="3"/>
      <c r="G4" s="3"/>
      <c r="H4" s="3"/>
      <c r="I4" s="3"/>
      <c r="J4" s="3"/>
      <c r="K4" s="3"/>
      <c r="L4" s="3"/>
      <c r="M4" s="18"/>
      <c r="N4" s="18"/>
      <c r="O4" s="18"/>
    </row>
    <row r="5" spans="1:15" ht="16.05" x14ac:dyDescent="0.2">
      <c r="A5" s="2" t="s">
        <v>0</v>
      </c>
      <c r="B5" s="98" t="s">
        <v>71</v>
      </c>
      <c r="C5" s="98"/>
      <c r="D5" s="98"/>
      <c r="E5" s="98"/>
      <c r="F5" s="3"/>
      <c r="G5" s="3"/>
      <c r="H5" s="7"/>
      <c r="I5" s="3"/>
      <c r="J5" s="3"/>
      <c r="K5" s="3"/>
      <c r="L5" s="3"/>
      <c r="M5" s="18"/>
      <c r="N5" s="18"/>
      <c r="O5" s="18"/>
    </row>
    <row r="6" spans="1:15" ht="16.05" x14ac:dyDescent="0.2">
      <c r="A6" s="2"/>
      <c r="B6" s="6"/>
      <c r="C6" s="6"/>
      <c r="D6" s="6"/>
      <c r="E6" s="3"/>
      <c r="F6" s="7"/>
      <c r="G6" s="3"/>
      <c r="H6" s="7"/>
      <c r="I6" s="3"/>
      <c r="J6" s="3"/>
      <c r="K6" s="3"/>
      <c r="L6" s="3"/>
      <c r="M6" s="18"/>
      <c r="N6" s="18"/>
      <c r="O6" s="18"/>
    </row>
    <row r="7" spans="1:15" ht="16.05" x14ac:dyDescent="0.2">
      <c r="A7" s="2" t="s">
        <v>39</v>
      </c>
      <c r="B7" s="2"/>
      <c r="C7" s="2"/>
      <c r="D7" s="2"/>
      <c r="E7" s="3"/>
      <c r="F7" s="3"/>
      <c r="G7" s="3"/>
      <c r="H7" s="3"/>
      <c r="I7" s="3"/>
      <c r="J7" s="3"/>
      <c r="K7" s="3"/>
      <c r="L7" s="3"/>
      <c r="M7" s="18"/>
      <c r="N7" s="18"/>
      <c r="O7" s="18"/>
    </row>
    <row r="8" spans="1:15" ht="6" customHeight="1" x14ac:dyDescent="0.2">
      <c r="A8" s="2"/>
      <c r="B8" s="2"/>
      <c r="C8" s="2"/>
      <c r="D8" s="2"/>
      <c r="E8" s="3"/>
      <c r="F8" s="3"/>
      <c r="G8" s="3"/>
      <c r="H8" s="3"/>
      <c r="I8" s="3"/>
      <c r="J8" s="3"/>
      <c r="K8" s="3"/>
      <c r="L8" s="3"/>
      <c r="M8" s="18"/>
      <c r="N8" s="18"/>
      <c r="O8" s="18"/>
    </row>
    <row r="9" spans="1:15" ht="14.55" customHeight="1" x14ac:dyDescent="0.2">
      <c r="A9" s="19" t="s">
        <v>96</v>
      </c>
      <c r="B9" s="2"/>
      <c r="C9" s="2"/>
      <c r="D9" s="2"/>
      <c r="E9" s="3"/>
      <c r="F9" s="3"/>
      <c r="G9" s="77">
        <f>C68</f>
        <v>35000000</v>
      </c>
      <c r="H9" s="3"/>
      <c r="I9" s="3"/>
      <c r="J9" s="3"/>
      <c r="K9" s="3"/>
      <c r="L9" s="3"/>
      <c r="M9" s="18"/>
      <c r="N9" s="18"/>
      <c r="O9" s="18"/>
    </row>
    <row r="10" spans="1:15" ht="16.05" x14ac:dyDescent="0.2">
      <c r="A10" s="19" t="s">
        <v>97</v>
      </c>
      <c r="B10" s="2"/>
      <c r="C10" s="2"/>
      <c r="D10" s="2"/>
      <c r="E10" s="3"/>
      <c r="F10" s="3"/>
      <c r="G10" s="21">
        <f>G65+H65+I65</f>
        <v>8000000</v>
      </c>
      <c r="H10" s="3"/>
      <c r="I10" s="3"/>
      <c r="J10" s="3"/>
      <c r="K10" s="3"/>
      <c r="L10" s="3"/>
      <c r="M10" s="18"/>
      <c r="N10" s="18"/>
      <c r="O10" s="18"/>
    </row>
    <row r="11" spans="1:15" ht="16.95" thickBot="1" x14ac:dyDescent="0.25">
      <c r="A11" s="19" t="s">
        <v>66</v>
      </c>
      <c r="B11" s="2"/>
      <c r="C11" s="2"/>
      <c r="D11" s="2"/>
      <c r="E11" s="3"/>
      <c r="F11" s="3"/>
      <c r="G11" s="22">
        <f>G9-G10</f>
        <v>27000000</v>
      </c>
      <c r="H11" s="3"/>
      <c r="I11" s="3"/>
      <c r="J11" s="3"/>
      <c r="K11" s="3"/>
      <c r="L11" s="3"/>
      <c r="M11" s="18"/>
      <c r="N11" s="18"/>
      <c r="O11" s="18"/>
    </row>
    <row r="12" spans="1:15" ht="16.95" thickTop="1" x14ac:dyDescent="0.2">
      <c r="A12" s="11" t="s">
        <v>67</v>
      </c>
      <c r="B12" s="2"/>
      <c r="C12" s="2"/>
      <c r="D12" s="2"/>
      <c r="E12" s="12"/>
      <c r="F12" s="3"/>
      <c r="G12" s="3"/>
      <c r="H12" s="3"/>
      <c r="I12" s="3"/>
      <c r="J12" s="3"/>
      <c r="K12" s="3"/>
      <c r="L12" s="3"/>
      <c r="M12" s="18"/>
      <c r="N12" s="18"/>
      <c r="O12" s="18"/>
    </row>
    <row r="13" spans="1:15" ht="16.05" x14ac:dyDescent="0.2">
      <c r="A13" s="11"/>
      <c r="B13" s="2"/>
      <c r="C13" s="2"/>
      <c r="D13" s="2"/>
      <c r="E13" s="12"/>
      <c r="F13" s="3"/>
      <c r="G13" s="3"/>
      <c r="H13" s="3"/>
      <c r="I13" s="3"/>
      <c r="J13" s="3"/>
      <c r="K13" s="3"/>
      <c r="L13" s="3"/>
      <c r="M13" s="18"/>
      <c r="N13" s="18"/>
      <c r="O13" s="18"/>
    </row>
    <row r="14" spans="1:15" ht="16.05" x14ac:dyDescent="0.2">
      <c r="A14" s="11"/>
      <c r="B14" s="2"/>
      <c r="C14" s="2"/>
      <c r="D14" s="2"/>
      <c r="E14" s="12"/>
      <c r="F14" s="3"/>
      <c r="G14" s="3"/>
      <c r="H14" s="3"/>
      <c r="I14" s="3"/>
      <c r="J14" s="3"/>
      <c r="K14" s="3"/>
      <c r="L14" s="3"/>
      <c r="M14" s="18"/>
      <c r="N14" s="18"/>
      <c r="O14" s="18"/>
    </row>
    <row r="15" spans="1:15" ht="16.05" x14ac:dyDescent="0.2">
      <c r="A15" s="13" t="s">
        <v>113</v>
      </c>
      <c r="B15" s="2"/>
      <c r="C15" s="2"/>
      <c r="D15" s="2"/>
      <c r="E15" s="12"/>
      <c r="F15" s="3"/>
      <c r="G15" s="3"/>
      <c r="H15" s="3"/>
      <c r="I15" s="3"/>
      <c r="J15" s="3"/>
      <c r="K15" s="3"/>
      <c r="L15" s="3"/>
      <c r="M15" s="18"/>
      <c r="N15" s="18"/>
      <c r="O15" s="18"/>
    </row>
    <row r="16" spans="1:15" ht="6" customHeight="1" x14ac:dyDescent="0.2">
      <c r="A16" s="13"/>
      <c r="B16" s="2"/>
      <c r="C16" s="2"/>
      <c r="D16" s="2"/>
      <c r="E16" s="12"/>
      <c r="F16" s="3"/>
      <c r="G16" s="3"/>
      <c r="H16" s="3"/>
      <c r="I16" s="3"/>
      <c r="J16" s="3"/>
      <c r="K16" s="3"/>
      <c r="L16" s="3"/>
      <c r="M16" s="18"/>
      <c r="N16" s="18"/>
      <c r="O16" s="18"/>
    </row>
    <row r="17" spans="1:15" ht="16.05" x14ac:dyDescent="0.2">
      <c r="A17" s="23">
        <v>2.1</v>
      </c>
      <c r="B17" s="24">
        <v>2.2000000000000002</v>
      </c>
      <c r="C17" s="24">
        <v>2.2999999999999998</v>
      </c>
      <c r="D17" s="25">
        <v>2.4</v>
      </c>
      <c r="E17" s="25">
        <v>2.5</v>
      </c>
      <c r="F17" s="25">
        <v>2.6</v>
      </c>
      <c r="G17" s="26">
        <v>2.7</v>
      </c>
      <c r="H17" s="3"/>
      <c r="I17" s="3"/>
      <c r="J17" s="3"/>
      <c r="K17" s="3"/>
      <c r="L17" s="3"/>
      <c r="M17" s="18"/>
      <c r="N17" s="18"/>
      <c r="O17" s="18"/>
    </row>
    <row r="18" spans="1:15" ht="16.05" x14ac:dyDescent="0.2">
      <c r="A18" s="27" t="s">
        <v>2</v>
      </c>
      <c r="B18" s="27" t="s">
        <v>3</v>
      </c>
      <c r="C18" s="27" t="s">
        <v>4</v>
      </c>
      <c r="D18" s="28" t="s">
        <v>5</v>
      </c>
      <c r="E18" s="28" t="s">
        <v>6</v>
      </c>
      <c r="F18" s="27" t="s">
        <v>7</v>
      </c>
      <c r="G18" s="27" t="s">
        <v>36</v>
      </c>
      <c r="H18" s="3"/>
      <c r="I18" s="3"/>
      <c r="J18" s="3"/>
      <c r="K18" s="3"/>
      <c r="L18" s="3"/>
      <c r="M18" s="18"/>
      <c r="N18" s="18"/>
      <c r="O18" s="18"/>
    </row>
    <row r="19" spans="1:15" ht="23.55" customHeight="1" x14ac:dyDescent="0.2">
      <c r="A19" s="29">
        <v>500000</v>
      </c>
      <c r="B19" s="29">
        <v>500000</v>
      </c>
      <c r="C19" s="29">
        <v>500000</v>
      </c>
      <c r="D19" s="29">
        <v>500000</v>
      </c>
      <c r="E19" s="29">
        <v>1000000</v>
      </c>
      <c r="F19" s="29">
        <v>1000000</v>
      </c>
      <c r="G19" s="30">
        <f>SUM(A19:F19)</f>
        <v>4000000</v>
      </c>
      <c r="H19" s="3"/>
      <c r="I19" s="3"/>
      <c r="J19" s="3"/>
      <c r="K19" s="3"/>
      <c r="L19" s="3"/>
      <c r="M19" s="18"/>
      <c r="N19" s="18"/>
      <c r="O19" s="18"/>
    </row>
    <row r="20" spans="1:15" ht="16.05" x14ac:dyDescent="0.2">
      <c r="A20" s="31"/>
      <c r="B20" s="31"/>
      <c r="C20" s="31"/>
      <c r="D20" s="31"/>
      <c r="E20" s="31"/>
      <c r="F20" s="31"/>
      <c r="G20" s="31"/>
      <c r="H20" s="31"/>
      <c r="I20" s="31"/>
      <c r="J20" s="31"/>
      <c r="K20" s="3"/>
      <c r="L20" s="31"/>
      <c r="M20" s="18"/>
      <c r="N20" s="18"/>
      <c r="O20" s="18"/>
    </row>
    <row r="21" spans="1:15" ht="16.05" x14ac:dyDescent="0.2">
      <c r="A21" s="25">
        <v>2.8</v>
      </c>
      <c r="B21" s="25">
        <v>2.9</v>
      </c>
      <c r="C21" s="32" t="s">
        <v>34</v>
      </c>
      <c r="D21" s="32">
        <v>2.11</v>
      </c>
      <c r="E21" s="25">
        <v>2.12</v>
      </c>
      <c r="F21" s="25">
        <v>2.13</v>
      </c>
      <c r="G21" s="26">
        <v>2.14</v>
      </c>
      <c r="H21" s="25">
        <v>2.15</v>
      </c>
      <c r="I21" s="31"/>
      <c r="J21" s="31"/>
      <c r="K21" s="3"/>
      <c r="L21" s="31"/>
      <c r="M21" s="18"/>
      <c r="N21" s="18"/>
      <c r="O21" s="18"/>
    </row>
    <row r="22" spans="1:15" ht="16.05" x14ac:dyDescent="0.2">
      <c r="A22" s="27" t="s">
        <v>8</v>
      </c>
      <c r="B22" s="28" t="s">
        <v>9</v>
      </c>
      <c r="C22" s="28" t="s">
        <v>10</v>
      </c>
      <c r="D22" s="28" t="s">
        <v>11</v>
      </c>
      <c r="E22" s="28" t="s">
        <v>12</v>
      </c>
      <c r="F22" s="33" t="s">
        <v>13</v>
      </c>
      <c r="G22" s="27" t="s">
        <v>36</v>
      </c>
      <c r="H22" s="34" t="s">
        <v>37</v>
      </c>
      <c r="I22" s="31"/>
      <c r="J22" s="31"/>
      <c r="K22" s="3"/>
      <c r="L22" s="31"/>
      <c r="M22" s="18"/>
      <c r="N22" s="18"/>
      <c r="O22" s="18"/>
    </row>
    <row r="23" spans="1:15" ht="18.45" customHeight="1" x14ac:dyDescent="0.2">
      <c r="A23" s="29">
        <v>500000</v>
      </c>
      <c r="B23" s="29">
        <v>500000</v>
      </c>
      <c r="C23" s="29">
        <v>500000</v>
      </c>
      <c r="D23" s="29">
        <v>2000000</v>
      </c>
      <c r="E23" s="29">
        <v>3000000</v>
      </c>
      <c r="F23" s="29">
        <v>5000000</v>
      </c>
      <c r="G23" s="30">
        <f>SUM(A23:F23)</f>
        <v>11500000</v>
      </c>
      <c r="H23" s="30">
        <f>G19+G23</f>
        <v>15500000</v>
      </c>
      <c r="I23" s="35"/>
      <c r="J23" s="35"/>
      <c r="K23" s="3"/>
      <c r="L23" s="35"/>
      <c r="M23" s="18"/>
      <c r="N23" s="18"/>
      <c r="O23" s="18"/>
    </row>
    <row r="24" spans="1:15" ht="18.45" customHeight="1" x14ac:dyDescent="0.2">
      <c r="A24" s="31"/>
      <c r="B24" s="31"/>
      <c r="C24" s="31"/>
      <c r="D24" s="31"/>
      <c r="E24" s="31"/>
      <c r="F24" s="31"/>
      <c r="G24" s="36"/>
      <c r="H24" s="35"/>
      <c r="I24" s="35"/>
      <c r="J24" s="35"/>
      <c r="K24" s="3"/>
      <c r="L24" s="35"/>
      <c r="M24" s="37"/>
      <c r="N24" s="18"/>
      <c r="O24" s="18"/>
    </row>
    <row r="25" spans="1:15" ht="18.45" customHeight="1" x14ac:dyDescent="0.2">
      <c r="A25" s="14" t="s">
        <v>98</v>
      </c>
      <c r="B25" s="38"/>
      <c r="C25" s="38"/>
      <c r="D25" s="39"/>
      <c r="E25" s="39"/>
      <c r="F25" s="39"/>
      <c r="G25" s="39"/>
      <c r="H25" s="39"/>
      <c r="I25" s="39"/>
      <c r="J25" s="39"/>
      <c r="K25" s="3"/>
      <c r="L25" s="39"/>
      <c r="M25" s="18"/>
      <c r="N25" s="18"/>
      <c r="O25" s="18"/>
    </row>
    <row r="26" spans="1:15" ht="6" customHeight="1" x14ac:dyDescent="0.2">
      <c r="A26" s="14"/>
      <c r="B26" s="38"/>
      <c r="C26" s="38"/>
      <c r="D26" s="39"/>
      <c r="E26" s="39"/>
      <c r="F26" s="39"/>
      <c r="G26" s="39"/>
      <c r="H26" s="39"/>
      <c r="I26" s="39"/>
      <c r="J26" s="39"/>
      <c r="K26" s="3"/>
      <c r="L26" s="39"/>
      <c r="M26" s="18"/>
      <c r="N26" s="18"/>
      <c r="O26" s="18"/>
    </row>
    <row r="27" spans="1:15" ht="18.45" customHeight="1" x14ac:dyDescent="0.2">
      <c r="A27" s="40" t="s">
        <v>105</v>
      </c>
      <c r="B27" s="38"/>
      <c r="C27" s="38"/>
      <c r="D27" s="39"/>
      <c r="E27" s="3"/>
      <c r="F27" s="41"/>
      <c r="G27" s="39"/>
      <c r="H27" s="39"/>
      <c r="I27" s="39"/>
      <c r="J27" s="39"/>
      <c r="K27" s="3"/>
      <c r="L27" s="39"/>
      <c r="M27" s="18"/>
      <c r="N27" s="18"/>
      <c r="O27" s="18"/>
    </row>
    <row r="28" spans="1:15" ht="18.45" customHeight="1" x14ac:dyDescent="0.2">
      <c r="A28" s="42" t="s">
        <v>68</v>
      </c>
      <c r="B28" s="38"/>
      <c r="C28" s="38"/>
      <c r="D28" s="39"/>
      <c r="E28" s="39"/>
      <c r="F28" s="39"/>
      <c r="G28" s="39">
        <f>G11</f>
        <v>27000000</v>
      </c>
      <c r="H28" s="39"/>
      <c r="I28" s="39"/>
      <c r="J28" s="39"/>
      <c r="K28" s="3"/>
      <c r="L28" s="39"/>
      <c r="M28" s="18"/>
      <c r="N28" s="18"/>
      <c r="O28" s="18"/>
    </row>
    <row r="29" spans="1:15" ht="18.45" customHeight="1" x14ac:dyDescent="0.2">
      <c r="A29" s="42" t="s">
        <v>99</v>
      </c>
      <c r="B29" s="38"/>
      <c r="C29" s="38"/>
      <c r="D29" s="39"/>
      <c r="E29" s="39"/>
      <c r="F29" s="39"/>
      <c r="G29" s="43">
        <f>G19</f>
        <v>4000000</v>
      </c>
      <c r="H29" s="39"/>
      <c r="I29" s="39"/>
      <c r="J29" s="39"/>
      <c r="K29" s="3"/>
      <c r="L29" s="39"/>
      <c r="M29" s="18"/>
      <c r="N29" s="18"/>
      <c r="O29" s="18"/>
    </row>
    <row r="30" spans="1:15" ht="18.45" customHeight="1" x14ac:dyDescent="0.2">
      <c r="A30" s="42" t="s">
        <v>102</v>
      </c>
      <c r="B30" s="38"/>
      <c r="C30" s="38"/>
      <c r="D30" s="39"/>
      <c r="E30" s="39"/>
      <c r="F30" s="39"/>
      <c r="G30" s="44">
        <f>G28-G29</f>
        <v>23000000</v>
      </c>
      <c r="H30" s="39"/>
      <c r="I30" s="39"/>
      <c r="J30" s="39"/>
      <c r="K30" s="3"/>
      <c r="L30" s="39"/>
      <c r="M30" s="18"/>
      <c r="N30" s="18"/>
      <c r="O30" s="18"/>
    </row>
    <row r="31" spans="1:15" ht="18.45" customHeight="1" x14ac:dyDescent="0.2">
      <c r="A31" s="40" t="s">
        <v>104</v>
      </c>
      <c r="B31" s="45"/>
      <c r="C31" s="45"/>
      <c r="D31" s="39"/>
      <c r="E31" s="39"/>
      <c r="F31" s="39"/>
      <c r="G31" s="39"/>
      <c r="H31" s="39"/>
      <c r="I31" s="39"/>
      <c r="J31" s="39"/>
      <c r="K31" s="3"/>
      <c r="L31" s="39"/>
      <c r="M31" s="18"/>
      <c r="N31" s="18"/>
      <c r="O31" s="18"/>
    </row>
    <row r="32" spans="1:15" ht="18.45" customHeight="1" x14ac:dyDescent="0.2">
      <c r="A32" s="42" t="s">
        <v>100</v>
      </c>
      <c r="B32" s="38"/>
      <c r="C32" s="38"/>
      <c r="D32" s="39"/>
      <c r="E32" s="39"/>
      <c r="F32" s="39"/>
      <c r="G32" s="43">
        <f>G23</f>
        <v>11500000</v>
      </c>
      <c r="H32" s="39"/>
      <c r="I32" s="39"/>
      <c r="J32" s="39"/>
      <c r="K32" s="3"/>
      <c r="L32" s="39"/>
      <c r="M32" s="18"/>
      <c r="N32" s="18"/>
      <c r="O32" s="18"/>
    </row>
    <row r="33" spans="1:15" ht="18.45" customHeight="1" x14ac:dyDescent="0.2">
      <c r="A33" s="42" t="s">
        <v>103</v>
      </c>
      <c r="B33" s="38"/>
      <c r="C33" s="38"/>
      <c r="D33" s="39"/>
      <c r="E33" s="39"/>
      <c r="F33" s="39"/>
      <c r="G33" s="44">
        <f>G30-G32</f>
        <v>11500000</v>
      </c>
      <c r="H33" s="39"/>
      <c r="I33" s="39"/>
      <c r="J33" s="39"/>
      <c r="K33" s="3"/>
      <c r="L33" s="39"/>
      <c r="M33" s="18"/>
      <c r="N33" s="18"/>
      <c r="O33" s="18"/>
    </row>
    <row r="34" spans="1:15" ht="18.45" customHeight="1" x14ac:dyDescent="0.2">
      <c r="A34" s="42" t="s">
        <v>101</v>
      </c>
      <c r="B34" s="38"/>
      <c r="C34" s="38"/>
      <c r="D34" s="39"/>
      <c r="E34" s="39"/>
      <c r="F34" s="39"/>
      <c r="G34" s="44"/>
      <c r="H34" s="39"/>
      <c r="I34" s="39"/>
      <c r="J34" s="39"/>
      <c r="K34" s="3"/>
      <c r="L34" s="39"/>
      <c r="M34" s="18"/>
      <c r="N34" s="18"/>
      <c r="O34" s="18"/>
    </row>
    <row r="35" spans="1:15" ht="16.05" x14ac:dyDescent="0.2">
      <c r="A35" s="3"/>
      <c r="B35" s="38"/>
      <c r="C35" s="38"/>
      <c r="D35" s="46"/>
      <c r="E35" s="3"/>
      <c r="F35" s="3"/>
      <c r="G35" s="3"/>
      <c r="H35" s="3"/>
      <c r="I35" s="3"/>
      <c r="J35" s="3"/>
      <c r="K35" s="3"/>
      <c r="L35" s="3"/>
      <c r="M35" s="18"/>
      <c r="N35" s="18"/>
      <c r="O35" s="18"/>
    </row>
    <row r="36" spans="1:15" ht="16.05" x14ac:dyDescent="0.2">
      <c r="A36" s="14" t="s">
        <v>35</v>
      </c>
      <c r="B36" s="38"/>
      <c r="C36" s="38"/>
      <c r="D36" s="46"/>
      <c r="E36" s="3"/>
      <c r="F36" s="3"/>
      <c r="G36" s="3"/>
      <c r="H36" s="3"/>
      <c r="I36" s="3"/>
      <c r="J36" s="3"/>
      <c r="K36" s="3"/>
      <c r="L36" s="3"/>
      <c r="M36" s="18"/>
      <c r="N36" s="18"/>
      <c r="O36" s="18"/>
    </row>
    <row r="37" spans="1:15" ht="6" customHeight="1" x14ac:dyDescent="0.2">
      <c r="A37" s="14"/>
      <c r="B37" s="38"/>
      <c r="C37" s="38"/>
      <c r="D37" s="46"/>
      <c r="E37" s="3"/>
      <c r="F37" s="3"/>
      <c r="G37" s="3"/>
      <c r="H37" s="3"/>
      <c r="I37" s="3"/>
      <c r="J37" s="3"/>
      <c r="K37" s="3"/>
      <c r="L37" s="3"/>
      <c r="M37" s="18"/>
      <c r="N37" s="18"/>
      <c r="O37" s="18"/>
    </row>
    <row r="38" spans="1:15" x14ac:dyDescent="0.3">
      <c r="A38" s="47" t="s">
        <v>85</v>
      </c>
      <c r="B38" s="46"/>
      <c r="C38" s="48"/>
      <c r="D38" s="48"/>
      <c r="E38" s="49"/>
      <c r="F38" s="49"/>
      <c r="G38" s="50">
        <v>0</v>
      </c>
      <c r="H38" s="49"/>
      <c r="I38" s="49"/>
      <c r="J38" s="49"/>
      <c r="K38" s="3"/>
      <c r="L38" s="49"/>
      <c r="M38" s="18"/>
      <c r="N38" s="18"/>
      <c r="O38" s="18"/>
    </row>
    <row r="39" spans="1:15" x14ac:dyDescent="0.3">
      <c r="A39" s="47" t="s">
        <v>86</v>
      </c>
      <c r="B39" s="46"/>
      <c r="C39" s="48"/>
      <c r="D39" s="48"/>
      <c r="E39" s="49"/>
      <c r="F39" s="49"/>
      <c r="G39" s="50">
        <v>10000000</v>
      </c>
      <c r="H39" s="49"/>
      <c r="I39" s="49"/>
      <c r="J39" s="49"/>
      <c r="K39" s="3"/>
      <c r="L39" s="49"/>
      <c r="M39" s="18"/>
      <c r="N39" s="18"/>
      <c r="O39" s="18"/>
    </row>
    <row r="40" spans="1:15" x14ac:dyDescent="0.3">
      <c r="A40" s="47" t="s">
        <v>87</v>
      </c>
      <c r="B40" s="46"/>
      <c r="C40" s="48"/>
      <c r="D40" s="48"/>
      <c r="E40" s="49"/>
      <c r="F40" s="49"/>
      <c r="G40" s="50">
        <v>15000000</v>
      </c>
      <c r="H40" s="49"/>
      <c r="I40" s="49"/>
      <c r="J40" s="49"/>
      <c r="K40" s="3"/>
      <c r="L40" s="49"/>
      <c r="M40" s="18"/>
      <c r="N40" s="18"/>
      <c r="O40" s="18"/>
    </row>
    <row r="41" spans="1:15" x14ac:dyDescent="0.3">
      <c r="A41" s="47" t="s">
        <v>77</v>
      </c>
      <c r="B41" s="46"/>
      <c r="C41" s="48"/>
      <c r="D41" s="48"/>
      <c r="E41" s="49"/>
      <c r="F41" s="49"/>
      <c r="G41" s="51">
        <f>AVERAGE(G38:G40)</f>
        <v>8333333.333333333</v>
      </c>
      <c r="H41" s="49"/>
      <c r="I41" s="49"/>
      <c r="J41" s="49"/>
      <c r="K41" s="3"/>
      <c r="L41" s="49"/>
      <c r="M41" s="18"/>
      <c r="N41" s="18"/>
      <c r="O41" s="18"/>
    </row>
    <row r="42" spans="1:15" x14ac:dyDescent="0.3">
      <c r="A42" s="52" t="s">
        <v>115</v>
      </c>
      <c r="B42" s="3"/>
      <c r="C42" s="31"/>
      <c r="D42" s="53"/>
      <c r="E42" s="54"/>
      <c r="F42" s="54"/>
      <c r="G42" s="55">
        <f>G10+H23</f>
        <v>23500000</v>
      </c>
      <c r="H42" s="54"/>
      <c r="I42" s="54"/>
      <c r="J42" s="54"/>
      <c r="K42" s="3"/>
      <c r="L42" s="54"/>
      <c r="M42" s="18"/>
      <c r="N42" s="18"/>
      <c r="O42" s="18"/>
    </row>
    <row r="43" spans="1:15" x14ac:dyDescent="0.3">
      <c r="A43" s="3" t="s">
        <v>92</v>
      </c>
      <c r="B43" s="3"/>
      <c r="C43" s="3"/>
      <c r="D43" s="3"/>
      <c r="E43" s="3"/>
      <c r="F43" s="3"/>
      <c r="G43" s="78">
        <f>G41-G42</f>
        <v>-15166666.666666668</v>
      </c>
      <c r="H43" s="3"/>
      <c r="I43" s="3"/>
      <c r="J43" s="3"/>
      <c r="K43" s="3"/>
      <c r="L43" s="3"/>
      <c r="M43" s="18"/>
      <c r="N43" s="18"/>
      <c r="O43" s="18"/>
    </row>
    <row r="44" spans="1:15" x14ac:dyDescent="0.3">
      <c r="A44" s="3" t="s">
        <v>93</v>
      </c>
      <c r="B44" s="3"/>
      <c r="C44" s="3"/>
      <c r="D44" s="3"/>
      <c r="E44" s="3"/>
      <c r="F44" s="3"/>
      <c r="G44" s="57">
        <f>G43/G41</f>
        <v>-1.8200000000000003</v>
      </c>
      <c r="H44" s="3"/>
      <c r="I44" s="3"/>
      <c r="J44" s="3"/>
      <c r="K44" s="3"/>
      <c r="L44" s="3"/>
      <c r="M44" s="18"/>
      <c r="N44" s="18"/>
      <c r="O44" s="18"/>
    </row>
    <row r="45" spans="1:15" x14ac:dyDescent="0.3">
      <c r="A45" s="3" t="s">
        <v>40</v>
      </c>
      <c r="B45" s="3"/>
      <c r="C45" s="3"/>
      <c r="D45" s="3"/>
      <c r="E45" s="3"/>
      <c r="F45" s="3"/>
      <c r="G45" s="3"/>
      <c r="H45" s="3"/>
      <c r="I45" s="3"/>
      <c r="J45" s="3"/>
      <c r="K45" s="3"/>
      <c r="L45" s="3"/>
      <c r="M45" s="18"/>
      <c r="N45" s="18"/>
      <c r="O45" s="18"/>
    </row>
    <row r="46" spans="1:15" x14ac:dyDescent="0.3">
      <c r="A46" s="89"/>
      <c r="B46" s="90"/>
      <c r="C46" s="90"/>
      <c r="D46" s="90"/>
      <c r="E46" s="90"/>
      <c r="F46" s="90"/>
      <c r="G46" s="90"/>
      <c r="H46" s="90"/>
      <c r="I46" s="90"/>
      <c r="J46" s="91"/>
      <c r="K46" s="3"/>
      <c r="L46" s="3"/>
      <c r="M46" s="18"/>
      <c r="N46" s="18"/>
      <c r="O46" s="18"/>
    </row>
    <row r="47" spans="1:15" x14ac:dyDescent="0.3">
      <c r="A47" s="92"/>
      <c r="B47" s="93"/>
      <c r="C47" s="93"/>
      <c r="D47" s="93"/>
      <c r="E47" s="93"/>
      <c r="F47" s="93"/>
      <c r="G47" s="93"/>
      <c r="H47" s="93"/>
      <c r="I47" s="93"/>
      <c r="J47" s="94"/>
      <c r="K47" s="3"/>
      <c r="L47" s="3"/>
      <c r="M47" s="18"/>
      <c r="N47" s="18"/>
      <c r="O47" s="18"/>
    </row>
    <row r="48" spans="1:15" x14ac:dyDescent="0.3">
      <c r="A48" s="95"/>
      <c r="B48" s="96"/>
      <c r="C48" s="96"/>
      <c r="D48" s="96"/>
      <c r="E48" s="96"/>
      <c r="F48" s="96"/>
      <c r="G48" s="96"/>
      <c r="H48" s="96"/>
      <c r="I48" s="96"/>
      <c r="J48" s="97"/>
      <c r="K48" s="3"/>
      <c r="L48" s="3"/>
      <c r="M48" s="18"/>
      <c r="N48" s="18"/>
      <c r="O48" s="18"/>
    </row>
    <row r="49" spans="1:15" s="18" customFormat="1" x14ac:dyDescent="0.3">
      <c r="A49" s="58"/>
      <c r="B49" s="58"/>
      <c r="C49" s="58"/>
      <c r="D49" s="58"/>
      <c r="E49" s="58"/>
      <c r="F49" s="58"/>
      <c r="G49" s="58"/>
      <c r="H49" s="58"/>
      <c r="I49" s="58"/>
      <c r="J49" s="58"/>
      <c r="K49" s="3"/>
      <c r="L49" s="3"/>
    </row>
    <row r="50" spans="1:15" s="18" customFormat="1" x14ac:dyDescent="0.3">
      <c r="A50" s="58"/>
      <c r="B50" s="58"/>
      <c r="C50" s="58"/>
      <c r="D50" s="58"/>
      <c r="E50" s="58"/>
      <c r="F50" s="58"/>
      <c r="G50" s="58"/>
      <c r="H50" s="58"/>
      <c r="I50" s="58"/>
      <c r="J50" s="58"/>
      <c r="K50" s="3"/>
      <c r="L50" s="3"/>
    </row>
    <row r="51" spans="1:15" x14ac:dyDescent="0.3">
      <c r="A51" s="3"/>
      <c r="B51" s="3"/>
      <c r="C51" s="3"/>
      <c r="D51" s="3"/>
      <c r="E51" s="3"/>
      <c r="F51" s="3"/>
      <c r="G51" s="59"/>
      <c r="H51" s="59"/>
      <c r="I51" s="59"/>
      <c r="J51" s="59"/>
      <c r="K51" s="3"/>
      <c r="L51" s="59"/>
      <c r="M51" s="18"/>
      <c r="N51" s="18"/>
      <c r="O51" s="18"/>
    </row>
    <row r="52" spans="1:15" x14ac:dyDescent="0.3">
      <c r="A52" s="60" t="s">
        <v>45</v>
      </c>
      <c r="B52" s="61"/>
      <c r="C52" s="61"/>
      <c r="D52" s="61"/>
      <c r="E52" s="62"/>
      <c r="F52" s="63"/>
      <c r="G52" s="62"/>
      <c r="H52" s="63"/>
      <c r="I52" s="62"/>
      <c r="J52" s="62"/>
      <c r="K52" s="64"/>
      <c r="L52" s="3"/>
      <c r="M52" s="18"/>
      <c r="N52" s="18"/>
      <c r="O52" s="18"/>
    </row>
    <row r="53" spans="1:15" ht="9" customHeight="1" x14ac:dyDescent="0.3">
      <c r="A53" s="65"/>
      <c r="B53" s="66"/>
      <c r="C53" s="66"/>
      <c r="D53" s="66"/>
      <c r="E53" s="46"/>
      <c r="F53" s="67"/>
      <c r="G53" s="46"/>
      <c r="H53" s="67"/>
      <c r="I53" s="46"/>
      <c r="J53" s="46"/>
      <c r="K53" s="68"/>
      <c r="L53" s="3"/>
      <c r="M53" s="18"/>
      <c r="N53" s="18"/>
      <c r="O53" s="18"/>
    </row>
    <row r="54" spans="1:15" ht="37.950000000000003" customHeight="1" x14ac:dyDescent="0.3">
      <c r="A54" s="69"/>
      <c r="B54" s="99" t="s">
        <v>114</v>
      </c>
      <c r="C54" s="99"/>
      <c r="D54" s="99"/>
      <c r="E54" s="99"/>
      <c r="F54" s="99"/>
      <c r="G54" s="99"/>
      <c r="H54" s="99"/>
      <c r="I54" s="99"/>
      <c r="J54" s="99"/>
      <c r="K54" s="68"/>
      <c r="L54" s="3"/>
      <c r="M54" s="18"/>
      <c r="N54" s="18"/>
      <c r="O54" s="18"/>
    </row>
    <row r="55" spans="1:15" x14ac:dyDescent="0.3">
      <c r="A55" s="70"/>
      <c r="B55" s="71"/>
      <c r="C55" s="71"/>
      <c r="D55" s="71"/>
      <c r="E55" s="72"/>
      <c r="F55" s="72"/>
      <c r="G55" s="72"/>
      <c r="H55" s="72"/>
      <c r="I55" s="72"/>
      <c r="J55" s="72"/>
      <c r="K55" s="68"/>
      <c r="L55" s="3"/>
      <c r="M55" s="18"/>
      <c r="N55" s="18"/>
      <c r="O55" s="18"/>
    </row>
    <row r="56" spans="1:15" x14ac:dyDescent="0.3">
      <c r="A56" s="70"/>
      <c r="B56" s="73"/>
      <c r="C56" s="73" t="s">
        <v>46</v>
      </c>
      <c r="D56" s="73"/>
      <c r="E56" s="72"/>
      <c r="F56" s="72"/>
      <c r="G56" s="72"/>
      <c r="H56" s="72"/>
      <c r="I56" s="72"/>
      <c r="J56" s="72"/>
      <c r="K56" s="68"/>
      <c r="L56" s="3"/>
      <c r="M56" s="18"/>
      <c r="N56" s="18"/>
      <c r="O56" s="18"/>
    </row>
    <row r="57" spans="1:15" x14ac:dyDescent="0.3">
      <c r="A57" s="74"/>
      <c r="B57" s="75"/>
      <c r="C57" s="75"/>
      <c r="D57" s="75"/>
      <c r="E57" s="75"/>
      <c r="F57" s="75"/>
      <c r="G57" s="75"/>
      <c r="H57" s="75"/>
      <c r="I57" s="75"/>
      <c r="J57" s="75"/>
      <c r="K57" s="76"/>
      <c r="L57" s="3"/>
      <c r="M57" s="18"/>
      <c r="N57" s="18"/>
      <c r="O57" s="18"/>
    </row>
    <row r="58" spans="1:15" x14ac:dyDescent="0.3">
      <c r="A58" s="3"/>
      <c r="B58" s="3"/>
      <c r="C58" s="3"/>
      <c r="D58" s="3"/>
      <c r="E58" s="3"/>
      <c r="F58" s="3"/>
      <c r="G58" s="59"/>
      <c r="H58" s="59"/>
      <c r="I58" s="59"/>
      <c r="J58" s="59"/>
      <c r="K58" s="3"/>
      <c r="L58" s="59"/>
      <c r="M58" s="18"/>
      <c r="N58" s="18"/>
      <c r="O58" s="18"/>
    </row>
    <row r="59" spans="1:15" x14ac:dyDescent="0.3">
      <c r="A59" s="2" t="s">
        <v>95</v>
      </c>
      <c r="B59" s="3"/>
      <c r="C59" s="3"/>
      <c r="D59" s="3"/>
      <c r="E59" s="3"/>
      <c r="F59" s="3"/>
      <c r="G59" s="3"/>
      <c r="H59" s="3"/>
      <c r="I59" s="3"/>
      <c r="J59" s="3"/>
      <c r="K59" s="3"/>
      <c r="L59" s="3"/>
      <c r="M59" s="18"/>
      <c r="N59" s="18"/>
      <c r="O59" s="18"/>
    </row>
    <row r="60" spans="1:15" ht="6" customHeight="1" x14ac:dyDescent="0.3">
      <c r="A60" s="2"/>
      <c r="B60" s="3"/>
      <c r="C60" s="3"/>
      <c r="D60" s="3"/>
      <c r="E60" s="3"/>
      <c r="F60" s="3"/>
      <c r="G60" s="3"/>
      <c r="H60" s="3"/>
      <c r="I60" s="3"/>
      <c r="J60" s="3"/>
      <c r="K60" s="3"/>
      <c r="L60" s="3"/>
      <c r="M60" s="18"/>
      <c r="N60" s="18"/>
      <c r="O60" s="18"/>
    </row>
    <row r="61" spans="1:15" x14ac:dyDescent="0.3">
      <c r="A61" s="2" t="s">
        <v>38</v>
      </c>
      <c r="B61" s="3"/>
      <c r="C61" s="3"/>
      <c r="D61" s="3"/>
      <c r="E61" s="3"/>
      <c r="F61" s="3"/>
      <c r="G61" s="3"/>
      <c r="H61" s="3"/>
      <c r="I61" s="3"/>
      <c r="J61" s="3"/>
      <c r="K61" s="3"/>
      <c r="L61" s="3"/>
      <c r="M61" s="18"/>
      <c r="N61" s="18"/>
      <c r="O61" s="18"/>
    </row>
    <row r="62" spans="1:15" x14ac:dyDescent="0.3">
      <c r="A62" s="2"/>
      <c r="B62" s="3"/>
      <c r="C62" s="26">
        <v>5.0999999999999996</v>
      </c>
      <c r="D62" s="26">
        <v>5.2</v>
      </c>
      <c r="E62" s="26">
        <v>5.3</v>
      </c>
      <c r="F62" s="26">
        <v>5.4</v>
      </c>
      <c r="G62" s="26">
        <v>5.5</v>
      </c>
      <c r="H62" s="26">
        <v>5.6</v>
      </c>
      <c r="I62" s="26">
        <v>5.7</v>
      </c>
      <c r="J62" s="26">
        <v>5.8</v>
      </c>
      <c r="K62" s="3"/>
      <c r="L62" s="26"/>
      <c r="M62" s="18"/>
      <c r="N62" s="18"/>
      <c r="O62" s="18"/>
    </row>
    <row r="63" spans="1:15" ht="109.2" x14ac:dyDescent="0.3">
      <c r="A63" s="79"/>
      <c r="B63" s="79"/>
      <c r="C63" s="80" t="s">
        <v>33</v>
      </c>
      <c r="D63" s="80" t="s">
        <v>26</v>
      </c>
      <c r="E63" s="80" t="s">
        <v>27</v>
      </c>
      <c r="F63" s="80" t="s">
        <v>28</v>
      </c>
      <c r="G63" s="80" t="s">
        <v>29</v>
      </c>
      <c r="H63" s="80" t="s">
        <v>30</v>
      </c>
      <c r="I63" s="80" t="s">
        <v>31</v>
      </c>
      <c r="J63" s="80" t="s">
        <v>32</v>
      </c>
      <c r="K63" s="3"/>
      <c r="L63" s="81"/>
      <c r="M63" s="18"/>
      <c r="N63" s="18"/>
      <c r="O63" s="18"/>
    </row>
    <row r="64" spans="1:15" x14ac:dyDescent="0.3">
      <c r="A64" s="79"/>
      <c r="B64" s="79"/>
      <c r="C64" s="82" t="s">
        <v>18</v>
      </c>
      <c r="D64" s="82" t="s">
        <v>19</v>
      </c>
      <c r="E64" s="82" t="s">
        <v>20</v>
      </c>
      <c r="F64" s="82" t="s">
        <v>21</v>
      </c>
      <c r="G64" s="82" t="s">
        <v>22</v>
      </c>
      <c r="H64" s="82" t="s">
        <v>23</v>
      </c>
      <c r="I64" s="82" t="s">
        <v>24</v>
      </c>
      <c r="J64" s="82" t="s">
        <v>25</v>
      </c>
      <c r="K64" s="3"/>
      <c r="L64" s="83"/>
      <c r="M64" s="18"/>
      <c r="N64" s="18"/>
      <c r="O64" s="18"/>
    </row>
    <row r="65" spans="1:15" ht="78" x14ac:dyDescent="0.3">
      <c r="A65" s="79">
        <v>2.25</v>
      </c>
      <c r="B65" s="84" t="s">
        <v>88</v>
      </c>
      <c r="C65" s="85">
        <v>10000000</v>
      </c>
      <c r="D65" s="85">
        <v>0</v>
      </c>
      <c r="E65" s="85">
        <v>0</v>
      </c>
      <c r="F65" s="85">
        <v>0</v>
      </c>
      <c r="G65" s="85">
        <v>0</v>
      </c>
      <c r="H65" s="85">
        <v>3000000</v>
      </c>
      <c r="I65" s="85">
        <v>5000000</v>
      </c>
      <c r="J65" s="85">
        <f>C65+D65-G65-H65-I65</f>
        <v>2000000</v>
      </c>
      <c r="K65" s="3"/>
      <c r="L65" s="31"/>
      <c r="M65" s="18"/>
      <c r="N65" s="18"/>
      <c r="O65" s="18"/>
    </row>
    <row r="66" spans="1:15" ht="46.8" x14ac:dyDescent="0.3">
      <c r="A66" s="79">
        <v>2.2599999999999998</v>
      </c>
      <c r="B66" s="84" t="s">
        <v>16</v>
      </c>
      <c r="C66" s="85">
        <v>5000000</v>
      </c>
      <c r="D66" s="85">
        <v>0</v>
      </c>
      <c r="E66" s="85">
        <v>0</v>
      </c>
      <c r="F66" s="85">
        <v>0</v>
      </c>
      <c r="G66" s="85">
        <v>500000</v>
      </c>
      <c r="H66" s="85">
        <v>500000</v>
      </c>
      <c r="I66" s="85">
        <v>0</v>
      </c>
      <c r="J66" s="85">
        <f>C66+D66-G66-H66-I66</f>
        <v>4000000</v>
      </c>
      <c r="K66" s="3"/>
      <c r="L66" s="31"/>
      <c r="M66" s="37"/>
      <c r="N66" s="18"/>
      <c r="O66" s="18"/>
    </row>
    <row r="67" spans="1:15" ht="46.8" x14ac:dyDescent="0.3">
      <c r="A67" s="82" t="s">
        <v>15</v>
      </c>
      <c r="B67" s="84" t="s">
        <v>17</v>
      </c>
      <c r="C67" s="85">
        <v>20000000</v>
      </c>
      <c r="D67" s="85">
        <v>7500000</v>
      </c>
      <c r="E67" s="85">
        <v>0</v>
      </c>
      <c r="F67" s="85">
        <v>0</v>
      </c>
      <c r="G67" s="85">
        <v>0</v>
      </c>
      <c r="H67" s="85">
        <v>12500000</v>
      </c>
      <c r="I67" s="85">
        <v>2000000</v>
      </c>
      <c r="J67" s="85">
        <f>C67+D67-G67-H67-I67</f>
        <v>13000000</v>
      </c>
      <c r="K67" s="3"/>
      <c r="L67" s="31"/>
      <c r="M67" s="18"/>
      <c r="N67" s="18"/>
      <c r="O67" s="18"/>
    </row>
    <row r="68" spans="1:15" x14ac:dyDescent="0.3">
      <c r="A68" s="82" t="s">
        <v>14</v>
      </c>
      <c r="B68" s="79"/>
      <c r="C68" s="85">
        <f>SUM(C65:C67)</f>
        <v>35000000</v>
      </c>
      <c r="D68" s="85">
        <f t="shared" ref="D68:J68" si="0">SUM(D65:D67)</f>
        <v>7500000</v>
      </c>
      <c r="E68" s="85">
        <f t="shared" si="0"/>
        <v>0</v>
      </c>
      <c r="F68" s="85">
        <f t="shared" si="0"/>
        <v>0</v>
      </c>
      <c r="G68" s="85">
        <f t="shared" si="0"/>
        <v>500000</v>
      </c>
      <c r="H68" s="85">
        <f t="shared" si="0"/>
        <v>16000000</v>
      </c>
      <c r="I68" s="85">
        <f t="shared" si="0"/>
        <v>7000000</v>
      </c>
      <c r="J68" s="85">
        <f t="shared" si="0"/>
        <v>19000000</v>
      </c>
      <c r="K68" s="3"/>
      <c r="L68" s="31"/>
      <c r="M68" s="18"/>
      <c r="N68" s="18"/>
      <c r="O68" s="18"/>
    </row>
    <row r="69" spans="1:15" x14ac:dyDescent="0.3">
      <c r="A69" s="3"/>
      <c r="B69" s="3"/>
      <c r="C69" s="3"/>
      <c r="D69" s="3"/>
      <c r="E69" s="3"/>
      <c r="F69" s="3"/>
      <c r="G69" s="3"/>
      <c r="H69" s="3"/>
      <c r="I69" s="3"/>
      <c r="J69" s="3"/>
      <c r="K69" s="3"/>
      <c r="L69" s="46"/>
      <c r="M69" s="18"/>
      <c r="N69" s="18"/>
      <c r="O69" s="18"/>
    </row>
    <row r="70" spans="1:15" x14ac:dyDescent="0.3">
      <c r="A70" s="3" t="s">
        <v>41</v>
      </c>
      <c r="B70" s="3"/>
      <c r="C70" s="3"/>
      <c r="D70" s="3"/>
      <c r="E70" s="3"/>
      <c r="F70" s="3"/>
      <c r="G70" s="3"/>
      <c r="H70" s="3"/>
      <c r="I70" s="3"/>
      <c r="J70" s="3"/>
      <c r="K70" s="3"/>
      <c r="L70" s="46"/>
      <c r="M70" s="18"/>
      <c r="N70" s="18"/>
      <c r="O70" s="18"/>
    </row>
    <row r="71" spans="1:15" x14ac:dyDescent="0.3">
      <c r="A71" s="3" t="s">
        <v>89</v>
      </c>
      <c r="B71" s="3"/>
      <c r="C71" s="3"/>
      <c r="D71" s="3"/>
      <c r="E71" s="3"/>
      <c r="F71" s="3"/>
      <c r="G71" s="3"/>
      <c r="H71" s="3"/>
      <c r="I71" s="3"/>
      <c r="J71" s="3"/>
      <c r="K71" s="3"/>
      <c r="L71" s="46"/>
      <c r="M71" s="18"/>
      <c r="N71" s="18"/>
      <c r="O71" s="18"/>
    </row>
    <row r="72" spans="1:15" x14ac:dyDescent="0.3">
      <c r="A72" s="3" t="s">
        <v>42</v>
      </c>
      <c r="B72" s="3"/>
      <c r="C72" s="3"/>
      <c r="D72" s="3"/>
      <c r="E72" s="3"/>
      <c r="F72" s="3"/>
      <c r="G72" s="3"/>
      <c r="H72" s="3"/>
      <c r="I72" s="3"/>
      <c r="J72" s="3"/>
      <c r="K72" s="3"/>
      <c r="L72" s="3"/>
      <c r="M72" s="18"/>
      <c r="N72" s="18"/>
      <c r="O72" s="18"/>
    </row>
    <row r="73" spans="1:15" x14ac:dyDescent="0.3">
      <c r="A73" s="3"/>
      <c r="B73" s="3"/>
      <c r="C73" s="3"/>
      <c r="D73" s="3"/>
      <c r="E73" s="3"/>
      <c r="F73" s="3"/>
      <c r="G73" s="3"/>
      <c r="H73" s="3"/>
      <c r="I73" s="3"/>
      <c r="J73" s="3"/>
      <c r="K73" s="3"/>
      <c r="L73" s="3"/>
      <c r="M73" s="18"/>
      <c r="N73" s="18"/>
      <c r="O73" s="18"/>
    </row>
    <row r="74" spans="1:15" x14ac:dyDescent="0.3">
      <c r="A74" s="100" t="s">
        <v>117</v>
      </c>
      <c r="B74" s="100"/>
      <c r="C74" s="100"/>
      <c r="D74" s="100"/>
      <c r="E74" s="100"/>
      <c r="F74" s="100"/>
      <c r="G74" s="100"/>
      <c r="H74" s="100"/>
      <c r="I74" s="100"/>
      <c r="J74" s="100"/>
      <c r="K74" s="100"/>
      <c r="L74" s="100"/>
    </row>
  </sheetData>
  <mergeCells count="4">
    <mergeCell ref="B5:E5"/>
    <mergeCell ref="A46:J48"/>
    <mergeCell ref="B54:J54"/>
    <mergeCell ref="A74:L74"/>
  </mergeCells>
  <printOptions horizontalCentered="1"/>
  <pageMargins left="0" right="0" top="0" bottom="0" header="0.31496062992125984" footer="0.31496062992125984"/>
  <pageSetup scale="59" orientation="portrait" r:id="rId1"/>
  <ignoredErrors>
    <ignoredError sqref="C21"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ltText="This certifies that the Director of Education agrees to the amounts reported above in the Cash Management Strategy - Proceeds of Disposition Worksheet accurately reflect our most updated forecast of cash outlays from POD balances.">
                <anchor moveWithCells="1">
                  <from>
                    <xdr:col>0</xdr:col>
                    <xdr:colOff>701040</xdr:colOff>
                    <xdr:row>53</xdr:row>
                    <xdr:rowOff>53340</xdr:rowOff>
                  </from>
                  <to>
                    <xdr:col>0</xdr:col>
                    <xdr:colOff>899160</xdr:colOff>
                    <xdr:row>53</xdr:row>
                    <xdr:rowOff>175260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Instructions</vt:lpstr>
      <vt:lpstr>Template</vt:lpstr>
      <vt:lpstr>Example</vt:lpstr>
      <vt:lpstr>Instructions!Print_Area</vt:lpstr>
    </vt:vector>
  </TitlesOfParts>
  <Manager/>
  <Company>Government of Ontario</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Chen, Yan (EDU)</dc:creator>
  <cp:keywords/>
  <dc:description/>
  <cp:lastModifiedBy>Pelletier, Patrick (EDU)</cp:lastModifiedBy>
  <cp:lastPrinted>2018-09-13T14:51:32Z</cp:lastPrinted>
  <dcterms:created xsi:type="dcterms:W3CDTF">2018-08-29T14:16:34Z</dcterms:created>
  <dcterms:modified xsi:type="dcterms:W3CDTF">2018-09-25T16:58:23Z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MSIP_Label_034a106e-6316-442c-ad35-738afd673d2b_Enabled">
    <vt:lpwstr>True</vt:lpwstr>
  </property>
  <property fmtid="{D5CDD505-2E9C-101B-9397-08002B2CF9AE}" pid="4" name="MSIP_Label_034a106e-6316-442c-ad35-738afd673d2b_SiteId">
    <vt:lpwstr>cddc1229-ac2a-4b97-b78a-0e5cacb5865c</vt:lpwstr>
  </property>
  <property fmtid="{D5CDD505-2E9C-101B-9397-08002B2CF9AE}" pid="5" name="MSIP_Label_034a106e-6316-442c-ad35-738afd673d2b_Owner">
    <vt:lpwstr>Patrick.Pelletier@ontario.ca</vt:lpwstr>
  </property>
  <property fmtid="{D5CDD505-2E9C-101B-9397-08002B2CF9AE}" pid="6" name="MSIP_Label_034a106e-6316-442c-ad35-738afd673d2b_SetDate">
    <vt:lpwstr>2018-08-30T20:35:36.9333833Z</vt:lpwstr>
  </property>
  <property fmtid="{D5CDD505-2E9C-101B-9397-08002B2CF9AE}" pid="7" name="MSIP_Label_034a106e-6316-442c-ad35-738afd673d2b_Name">
    <vt:lpwstr>OPS - Unclassified Information</vt:lpwstr>
  </property>
  <property fmtid="{D5CDD505-2E9C-101B-9397-08002B2CF9AE}" pid="8" name="MSIP_Label_034a106e-6316-442c-ad35-738afd673d2b_Application">
    <vt:lpwstr>Microsoft Azure Information Protection</vt:lpwstr>
  </property>
  <property fmtid="{D5CDD505-2E9C-101B-9397-08002B2CF9AE}" pid="9" name="MSIP_Label_034a106e-6316-442c-ad35-738afd673d2b_Extended_MSFT_Method">
    <vt:lpwstr>Automatic</vt:lpwstr>
  </property>
  <property fmtid="{D5CDD505-2E9C-101B-9397-08002B2CF9AE}" pid="10" name="Sensitivity">
    <vt:lpwstr>OPS - Unclassified Information</vt:lpwstr>
  </property>
  <property fmtid="{D5CDD505-2E9C-101B-9397-08002B2CF9AE}" pid="11" name="SV_HIDDEN_GRID_QUERY_LIST_4F35BF76-6C0D-4D9B-82B2-816C12CF3733">
    <vt:lpwstr>empty_477D106A-C0D6-4607-AEBD-E2C9D60EA279</vt:lpwstr>
  </property>
</Properties>
</file>